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540" windowHeight="8736" firstSheet="2" activeTab="6"/>
  </bookViews>
  <sheets>
    <sheet name="Metadata" sheetId="2" r:id="rId1"/>
    <sheet name="Variables Description" sheetId="3" r:id="rId2"/>
    <sheet name="2021" sheetId="1" r:id="rId3"/>
    <sheet name="2022 " sheetId="6" r:id="rId4"/>
    <sheet name="2023" sheetId="4" r:id="rId5"/>
    <sheet name="2024" sheetId="7" r:id="rId6"/>
    <sheet name="2025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8" l="1"/>
  <c r="O15" i="8"/>
  <c r="V15" i="8" l="1"/>
  <c r="T15" i="8"/>
  <c r="S15" i="8"/>
  <c r="R15" i="8"/>
  <c r="O15" i="7"/>
  <c r="L15" i="8"/>
  <c r="K15" i="8"/>
  <c r="I15" i="8"/>
  <c r="H15" i="8"/>
  <c r="G15" i="8"/>
  <c r="E15" i="8"/>
  <c r="D15" i="8"/>
  <c r="C15" i="8"/>
  <c r="B15" i="8"/>
  <c r="O15" i="4" l="1"/>
  <c r="N15" i="4"/>
  <c r="E15" i="4"/>
  <c r="G15" i="4"/>
  <c r="V15" i="4" l="1"/>
  <c r="T15" i="4"/>
  <c r="R15" i="4"/>
  <c r="P15" i="4"/>
  <c r="L15" i="4"/>
  <c r="K15" i="4"/>
  <c r="I15" i="4"/>
  <c r="H15" i="4"/>
  <c r="S15" i="6" l="1"/>
  <c r="R15" i="6"/>
  <c r="P15" i="6"/>
  <c r="E15" i="6"/>
  <c r="G15" i="6"/>
  <c r="H15" i="6"/>
  <c r="I15" i="6"/>
  <c r="K15" i="6"/>
  <c r="N15" i="6"/>
  <c r="O15" i="6" s="1"/>
  <c r="L15" i="6"/>
  <c r="B15" i="4" l="1"/>
  <c r="D15" i="6"/>
  <c r="C15" i="6"/>
  <c r="B15" i="6"/>
  <c r="C15" i="4"/>
  <c r="D15" i="4"/>
  <c r="B6" i="1" l="1"/>
</calcChain>
</file>

<file path=xl/sharedStrings.xml><?xml version="1.0" encoding="utf-8"?>
<sst xmlns="http://schemas.openxmlformats.org/spreadsheetml/2006/main" count="329" uniqueCount="103">
  <si>
    <t>Metadata</t>
  </si>
  <si>
    <t>Data Set Title</t>
  </si>
  <si>
    <t>Annual report statistics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</si>
  <si>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</si>
  <si>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</si>
  <si>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</si>
  <si>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</si>
  <si>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</si>
  <si>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</si>
  <si>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</si>
  <si>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</si>
  <si>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</si>
  <si>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</si>
  <si>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</si>
  <si>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 xml:space="preserve">Fatma ALSaadi </t>
  </si>
  <si>
    <t>Contact Number</t>
  </si>
  <si>
    <t>Contact email</t>
  </si>
  <si>
    <t xml:space="preserve">fatmaA.alsaadi@ea.gov.om </t>
  </si>
  <si>
    <t>Subtitle</t>
  </si>
  <si>
    <t>File Type</t>
  </si>
  <si>
    <t>Link</t>
  </si>
  <si>
    <t>Access URL</t>
  </si>
  <si>
    <t>xls</t>
  </si>
  <si>
    <t>No.</t>
  </si>
  <si>
    <t xml:space="preserve">Variable Name </t>
  </si>
  <si>
    <t>Variable Description</t>
  </si>
  <si>
    <t>Type of Data</t>
  </si>
  <si>
    <t>Mandatory Level</t>
  </si>
  <si>
    <t>Text</t>
  </si>
  <si>
    <t>Mandatory</t>
  </si>
  <si>
    <t>Number</t>
  </si>
  <si>
    <t>Dhofar</t>
  </si>
  <si>
    <t>Al Batinah North</t>
  </si>
  <si>
    <t>Total</t>
  </si>
  <si>
    <t>Governorate</t>
  </si>
  <si>
    <t>Mangroves</t>
  </si>
  <si>
    <t>Al Batinah South</t>
  </si>
  <si>
    <t>Al Sharqiyah South</t>
  </si>
  <si>
    <r>
      <t>Total</t>
    </r>
    <r>
      <rPr>
        <sz val="11"/>
        <color rgb="FFFF0000"/>
        <rFont val="Calibri"/>
        <family val="2"/>
        <scheme val="minor"/>
      </rPr>
      <t>*</t>
    </r>
  </si>
  <si>
    <t>The total number of trees planted in all governorates of the Sultanate Of Oman since the launch of the initiative until the end of 2021</t>
  </si>
  <si>
    <t xml:space="preserve">Muscat </t>
  </si>
  <si>
    <t>Musandam</t>
  </si>
  <si>
    <t>Al Buraimi</t>
  </si>
  <si>
    <t>Ad Dakhiliyah</t>
  </si>
  <si>
    <t xml:space="preserve">Al Batinah South </t>
  </si>
  <si>
    <t xml:space="preserve">Al Batinah North </t>
  </si>
  <si>
    <t>Ash-Sharqiyah South</t>
  </si>
  <si>
    <t>Ash-Sharqiyah North</t>
  </si>
  <si>
    <t>Ad Dhahirah</t>
  </si>
  <si>
    <t>Al Wusta</t>
  </si>
  <si>
    <t xml:space="preserve">Planted seedlings </t>
  </si>
  <si>
    <t xml:space="preserve">Sustainability Percentage </t>
  </si>
  <si>
    <t>Collected seeds</t>
  </si>
  <si>
    <t>Sowed seeds</t>
  </si>
  <si>
    <t>Growing trees</t>
  </si>
  <si>
    <t>Distributed seedlings</t>
  </si>
  <si>
    <t>The total number of Al Qurum sustainable trees</t>
  </si>
  <si>
    <t>*Sustainable trees are those that survive and continue to grow</t>
  </si>
  <si>
    <r>
      <t>Sustainable trees</t>
    </r>
    <r>
      <rPr>
        <sz val="11"/>
        <color rgb="FFFF0000"/>
        <rFont val="Calibri"/>
        <family val="2"/>
        <scheme val="minor"/>
      </rPr>
      <t>*</t>
    </r>
  </si>
  <si>
    <t>-</t>
  </si>
  <si>
    <t>*Sustainable trees those that survive and continue to grow</t>
  </si>
  <si>
    <t>The National Initiative to Plant 10 Million Trees</t>
  </si>
  <si>
    <t>The name of governorate</t>
  </si>
  <si>
    <t xml:space="preserve"> Environment authority's nurseries, and other nurseries by governorates of the Sultanate of Oman</t>
  </si>
  <si>
    <t>Number of nurseries</t>
  </si>
  <si>
    <t xml:space="preserve">Wild trees </t>
  </si>
  <si>
    <t xml:space="preserve"> Wild trees's seeds</t>
  </si>
  <si>
    <t>Planted wild trees</t>
  </si>
  <si>
    <t>Wild trees</t>
  </si>
  <si>
    <t>Produced seedlings</t>
  </si>
  <si>
    <t>Other Produced seedlings</t>
  </si>
  <si>
    <t>Distributed Wild trees</t>
  </si>
  <si>
    <t>Wild trees's seeds</t>
  </si>
  <si>
    <t>Environment authority's nurseries, and other nurseries by governorates of the Sultanate of Oman</t>
  </si>
  <si>
    <t>Sustainable Wild Trees</t>
  </si>
  <si>
    <t xml:space="preserve"> Sustainable Wild Trees</t>
  </si>
  <si>
    <t xml:space="preserve">Planted Mangrove Trees </t>
  </si>
  <si>
    <t xml:space="preserve"> Planted Mangrove Trees</t>
  </si>
  <si>
    <t xml:space="preserve">Mangrove Seeds </t>
  </si>
  <si>
    <t xml:space="preserve"> Mangrove Seeds </t>
  </si>
  <si>
    <t xml:space="preserve">Planted Wild Trees </t>
  </si>
  <si>
    <t xml:space="preserve">Distributed Wild Trees </t>
  </si>
  <si>
    <t>Statistics of mangroves by  plantation method in the Governorates of the Sultanate of Oman</t>
  </si>
  <si>
    <t>Statistics of wild trees by plantation method in the Governorates of the Sultanate of Oman</t>
  </si>
  <si>
    <t>Number of Environment Authority's Nurseries by Governorates of the Sultanate of Oman</t>
  </si>
  <si>
    <t>Number of seedlings from the ef Environment Authority's Nurseries by Governorates of the Sultanate of Oman</t>
  </si>
  <si>
    <t>Number of seedlings from other nurseries by Governorates of the Sultanate of Oman</t>
  </si>
  <si>
    <t>Number of planted wild trees by Governorates of the Sultanate of Oman</t>
  </si>
  <si>
    <t>Number of wild trees's seeds by Governorates of the Sultanate of Oman</t>
  </si>
  <si>
    <t>Number of the distributed Wild trees by Governorates of the Sultanate of Oman</t>
  </si>
  <si>
    <t>Number of mangrove's seeds by Governorates of the Sultanate of Oman</t>
  </si>
  <si>
    <t>Number of planting Al Qurum trees by Governorates of the Sultanate of Oman</t>
  </si>
  <si>
    <t>Percentage of sustainable trees by type and Governorates of the Sultanate of Oman</t>
  </si>
  <si>
    <t>Number of sustainable trees by type and Governorates of the Sultanate of Oman</t>
  </si>
  <si>
    <t>Total vegetation development in the Sultanate of Oman</t>
  </si>
  <si>
    <t>The Total Number of Sustainable wild  Trees</t>
  </si>
  <si>
    <t xml:space="preserve">Total of sustainable wild trees and mangrove </t>
  </si>
  <si>
    <r>
      <t>2</t>
    </r>
    <r>
      <rPr>
        <sz val="11"/>
        <color theme="4"/>
        <rFont val="Bahij Fedra Arabic"/>
        <family val="1"/>
      </rPr>
      <t>*</t>
    </r>
  </si>
  <si>
    <t>*Mangrove tree nurseries</t>
  </si>
  <si>
    <t>Sustainable mangrove trees</t>
  </si>
  <si>
    <t xml:space="preserve"> Sustainable mangrove trees</t>
  </si>
  <si>
    <t>2021-2025</t>
  </si>
  <si>
    <r>
      <rPr>
        <sz val="11"/>
        <rFont val="Bahij Fedra Arabic"/>
      </rPr>
      <t>2</t>
    </r>
    <r>
      <rPr>
        <sz val="11"/>
        <color theme="4" tint="0.39997558519241921"/>
        <rFont val="Bahij Fedra Arabic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</si>
</sst>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4"/>
      <name val="Bahij Fedra Arabic"/>
      <family val="1"/>
    </font>
    <font>
      <sz val="11"/>
      <color theme="4"/>
      <name val="Calibri"/>
      <family val="2"/>
      <scheme val="minor"/>
    </font>
    <font>
      <sz val="11"/>
      <color theme="1"/>
      <name val="Bahij Fedra Arabic"/>
      <family val="1"/>
    </font>
    <font>
      <sz val="10"/>
      <color rgb="FF000000"/>
      <name val="Bahij Fedra Arabic"/>
      <family val="1"/>
    </font>
    <font>
      <sz val="10"/>
      <color theme="1"/>
      <name val="Bahij Fedra Arabic"/>
      <family val="1"/>
    </font>
    <font>
      <b/>
      <sz val="10"/>
      <color theme="1"/>
      <name val="Bahij Fedra Arabic"/>
      <family val="1"/>
    </font>
    <font>
      <sz val="12"/>
      <color rgb="FF000000"/>
      <name val="Times New Roman"/>
      <family val="1"/>
    </font>
    <font>
      <sz val="11"/>
      <name val="Bahij Fedra Arabic"/>
    </font>
    <font>
      <sz val="11"/>
      <color theme="4" tint="0.39997558519241921"/>
      <name val="Bahij Fedra Arabic"/>
    </font>
    <font>
      <sz val="10"/>
      <color rgb="FF000000"/>
      <name val="Times New Roman"/>
      <family val="1"/>
    </font>
    <font>
      <sz val="10"/>
      <color rgb="FF006666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1" applyFont="1"/>
    <xf numFmtId="0" fontId="5" fillId="0" borderId="0" xfId="1" applyFont="1" applyBorder="1"/>
    <xf numFmtId="0" fontId="5" fillId="2" borderId="0" xfId="1" applyFont="1" applyFill="1" applyBorder="1"/>
    <xf numFmtId="0" fontId="5" fillId="3" borderId="0" xfId="1" applyFont="1" applyFill="1" applyBorder="1"/>
    <xf numFmtId="0" fontId="5" fillId="3" borderId="0" xfId="1" applyFont="1" applyFill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Font="1" applyBorder="1" applyAlignment="1">
      <alignment horizontal="center" vertical="center" wrapText="1" readingOrder="2"/>
    </xf>
    <xf numFmtId="9" fontId="0" fillId="0" borderId="0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wrapText="1"/>
    </xf>
    <xf numFmtId="9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0" xfId="3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0" xfId="1" applyAlignment="1">
      <alignment horizontal="center" vertical="center"/>
    </xf>
    <xf numFmtId="0" fontId="2" fillId="0" borderId="12" xfId="0" applyFont="1" applyBorder="1"/>
    <xf numFmtId="0" fontId="0" fillId="0" borderId="14" xfId="0" applyBorder="1"/>
    <xf numFmtId="0" fontId="0" fillId="0" borderId="13" xfId="0" applyBorder="1" applyAlignment="1">
      <alignment horizontal="center" vertical="center"/>
    </xf>
    <xf numFmtId="0" fontId="0" fillId="0" borderId="12" xfId="0" applyBorder="1"/>
    <xf numFmtId="0" fontId="9" fillId="0" borderId="0" xfId="0" applyFont="1"/>
    <xf numFmtId="0" fontId="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9" fontId="12" fillId="0" borderId="15" xfId="0" applyNumberFormat="1" applyFont="1" applyBorder="1" applyAlignment="1">
      <alignment horizontal="center" vertical="center" wrapText="1" readingOrder="2"/>
    </xf>
    <xf numFmtId="10" fontId="12" fillId="0" borderId="15" xfId="0" applyNumberFormat="1" applyFont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/>
    </xf>
    <xf numFmtId="9" fontId="10" fillId="0" borderId="15" xfId="0" applyNumberFormat="1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9" fontId="0" fillId="0" borderId="1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 wrapText="1" readingOrder="2"/>
    </xf>
    <xf numFmtId="0" fontId="0" fillId="0" borderId="0" xfId="0" applyAlignment="1">
      <alignment readingOrder="2"/>
    </xf>
    <xf numFmtId="0" fontId="16" fillId="0" borderId="15" xfId="0" applyFont="1" applyBorder="1" applyAlignment="1">
      <alignment horizontal="center" vertical="center" wrapText="1" readingOrder="2"/>
    </xf>
    <xf numFmtId="0" fontId="17" fillId="0" borderId="19" xfId="0" applyFont="1" applyBorder="1" applyAlignment="1">
      <alignment horizontal="center" vertical="center" wrapText="1" readingOrder="2"/>
    </xf>
    <xf numFmtId="0" fontId="17" fillId="0" borderId="13" xfId="0" applyFont="1" applyBorder="1" applyAlignment="1">
      <alignment horizontal="center" vertical="center" wrapText="1" readingOrder="2"/>
    </xf>
    <xf numFmtId="9" fontId="18" fillId="6" borderId="19" xfId="0" applyNumberFormat="1" applyFont="1" applyFill="1" applyBorder="1" applyAlignment="1">
      <alignment horizontal="center" vertical="center" wrapText="1" readingOrder="2"/>
    </xf>
    <xf numFmtId="9" fontId="18" fillId="6" borderId="13" xfId="0" applyNumberFormat="1" applyFont="1" applyFill="1" applyBorder="1" applyAlignment="1">
      <alignment horizontal="center" vertical="center" wrapText="1" readingOrder="2"/>
    </xf>
    <xf numFmtId="0" fontId="19" fillId="0" borderId="0" xfId="0" applyFont="1"/>
    <xf numFmtId="0" fontId="20" fillId="0" borderId="0" xfId="0" applyFont="1"/>
    <xf numFmtId="49" fontId="6" fillId="3" borderId="0" xfId="2" applyNumberFormat="1" applyFill="1" applyBorder="1"/>
    <xf numFmtId="49" fontId="5" fillId="3" borderId="0" xfId="1" applyNumberFormat="1" applyFont="1" applyFill="1" applyBorder="1"/>
    <xf numFmtId="0" fontId="4" fillId="2" borderId="0" xfId="1" applyFont="1" applyFill="1" applyBorder="1" applyAlignment="1">
      <alignment horizontal="center"/>
    </xf>
    <xf numFmtId="0" fontId="5" fillId="2" borderId="0" xfId="0" applyFont="1" applyFill="1" applyBorder="1"/>
    <xf numFmtId="164" fontId="5" fillId="3" borderId="0" xfId="1" applyNumberFormat="1" applyFont="1" applyFill="1" applyBorder="1" applyAlignment="1">
      <alignment horizontal="left"/>
    </xf>
    <xf numFmtId="0" fontId="5" fillId="3" borderId="0" xfId="1" applyFont="1" applyFill="1" applyBorder="1" applyAlignment="1">
      <alignment horizontal="left"/>
    </xf>
    <xf numFmtId="164" fontId="5" fillId="2" borderId="0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wrapText="1"/>
    </xf>
    <xf numFmtId="0" fontId="5" fillId="2" borderId="0" xfId="1" applyFont="1" applyFill="1" applyBorder="1"/>
    <xf numFmtId="0" fontId="5" fillId="3" borderId="0" xfId="1" applyFont="1" applyFill="1" applyBorder="1"/>
    <xf numFmtId="12" fontId="5" fillId="2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/>
    </xf>
  </cellXfs>
  <cellStyles count="4">
    <cellStyle name="Hyperlink" xfId="2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workbookViewId="0">
      <selection activeCell="D23" sqref="D23"/>
    </sheetView>
  </sheetViews>
  <sheetFormatPr defaultColWidth="9.109375" defaultRowHeight="15.6" x14ac:dyDescent="0.3"/>
  <cols>
    <col min="1" max="1" width="22" style="1" customWidth="1"/>
    <col min="2" max="2" width="18" style="1" customWidth="1"/>
    <col min="3" max="3" width="19.6640625" style="1" customWidth="1"/>
    <col min="4" max="4" width="31.33203125" style="1" customWidth="1"/>
    <col min="5" max="16384" width="9.109375" style="1"/>
  </cols>
  <sheetData>
    <row r="2" spans="1:4" ht="22.8" x14ac:dyDescent="0.4">
      <c r="A2" s="87" t="s">
        <v>0</v>
      </c>
      <c r="B2" s="87"/>
      <c r="C2" s="87"/>
      <c r="D2" s="87"/>
    </row>
    <row r="3" spans="1:4" x14ac:dyDescent="0.3">
      <c r="A3" s="2"/>
      <c r="B3" s="2"/>
      <c r="C3" s="2"/>
      <c r="D3" s="2"/>
    </row>
    <row r="4" spans="1:4" x14ac:dyDescent="0.3">
      <c r="A4" s="3" t="s">
        <v>1</v>
      </c>
      <c r="B4" s="88" t="s">
        <v>2</v>
      </c>
      <c r="C4" s="88"/>
      <c r="D4" s="88"/>
    </row>
    <row r="5" spans="1:4" x14ac:dyDescent="0.3">
      <c r="A5" s="4" t="s">
        <v>3</v>
      </c>
      <c r="B5" s="89">
        <v>45352</v>
      </c>
      <c r="C5" s="90"/>
      <c r="D5" s="90"/>
    </row>
    <row r="6" spans="1:4" x14ac:dyDescent="0.3">
      <c r="A6" s="3" t="s">
        <v>4</v>
      </c>
      <c r="B6" s="91">
        <v>46447</v>
      </c>
      <c r="C6" s="92"/>
      <c r="D6" s="92"/>
    </row>
    <row r="7" spans="1:4" ht="33.75" customHeight="1" x14ac:dyDescent="0.3">
      <c r="A7" s="5" t="s">
        <v>5</v>
      </c>
      <c r="B7" s="93"/>
      <c r="C7" s="93"/>
      <c r="D7" s="93"/>
    </row>
    <row r="8" spans="1:4" x14ac:dyDescent="0.3">
      <c r="A8" s="3" t="s">
        <v>6</v>
      </c>
      <c r="B8" s="94" t="s">
        <v>7</v>
      </c>
      <c r="C8" s="94"/>
      <c r="D8" s="94"/>
    </row>
    <row r="9" spans="1:4" x14ac:dyDescent="0.3">
      <c r="A9" s="4" t="s">
        <v>8</v>
      </c>
      <c r="B9" s="4" t="s">
        <v>61</v>
      </c>
      <c r="C9" s="4"/>
      <c r="D9" s="4"/>
    </row>
    <row r="10" spans="1:4" x14ac:dyDescent="0.3">
      <c r="A10" s="3" t="s">
        <v>9</v>
      </c>
      <c r="B10" s="94"/>
      <c r="C10" s="94"/>
      <c r="D10" s="94"/>
    </row>
    <row r="11" spans="1:4" x14ac:dyDescent="0.3">
      <c r="A11" s="4" t="s">
        <v>10</v>
      </c>
      <c r="B11" s="95" t="s">
        <v>11</v>
      </c>
      <c r="C11" s="95"/>
      <c r="D11" s="95"/>
    </row>
    <row r="12" spans="1:4" x14ac:dyDescent="0.3">
      <c r="A12" s="3" t="s">
        <v>12</v>
      </c>
      <c r="B12" s="94"/>
      <c r="C12" s="94"/>
      <c r="D12" s="94"/>
    </row>
    <row r="13" spans="1:4" x14ac:dyDescent="0.3">
      <c r="A13" s="4" t="s">
        <v>13</v>
      </c>
      <c r="B13" s="95" t="s">
        <v>14</v>
      </c>
      <c r="C13" s="95"/>
      <c r="D13" s="95"/>
    </row>
    <row r="14" spans="1:4" x14ac:dyDescent="0.3">
      <c r="A14" s="3" t="s">
        <v>15</v>
      </c>
      <c r="B14" s="96">
        <v>96824951379</v>
      </c>
      <c r="C14" s="96"/>
      <c r="D14" s="96"/>
    </row>
    <row r="15" spans="1:4" x14ac:dyDescent="0.3">
      <c r="A15" s="4" t="s">
        <v>16</v>
      </c>
      <c r="B15" s="85" t="s">
        <v>17</v>
      </c>
      <c r="C15" s="86"/>
      <c r="D15" s="86"/>
    </row>
    <row r="16" spans="1:4" x14ac:dyDescent="0.3">
      <c r="A16" s="2"/>
      <c r="B16" s="3" t="s">
        <v>18</v>
      </c>
      <c r="C16" s="3" t="s">
        <v>19</v>
      </c>
      <c r="D16" s="3" t="s">
        <v>20</v>
      </c>
    </row>
    <row r="17" spans="1:8" x14ac:dyDescent="0.3">
      <c r="A17" s="3" t="s">
        <v>21</v>
      </c>
      <c r="B17" s="4" t="s">
        <v>101</v>
      </c>
      <c r="C17" s="4" t="s">
        <v>22</v>
      </c>
      <c r="D17" s="4"/>
    </row>
    <row r="18" spans="1:8" x14ac:dyDescent="0.3">
      <c r="A18"/>
      <c r="B18"/>
      <c r="C18"/>
      <c r="D18"/>
      <c r="E18"/>
      <c r="F18"/>
      <c r="G18"/>
      <c r="H18"/>
    </row>
    <row r="19" spans="1:8" x14ac:dyDescent="0.3">
      <c r="A19"/>
      <c r="B19"/>
      <c r="C19"/>
      <c r="D19"/>
      <c r="E19"/>
      <c r="F19"/>
      <c r="G19"/>
      <c r="H19"/>
    </row>
    <row r="20" spans="1:8" x14ac:dyDescent="0.3">
      <c r="A20"/>
      <c r="B20"/>
      <c r="C20"/>
      <c r="D20"/>
      <c r="E20"/>
      <c r="F20"/>
      <c r="G20"/>
      <c r="H20"/>
    </row>
    <row r="21" spans="1:8" x14ac:dyDescent="0.3">
      <c r="A21"/>
      <c r="B21"/>
      <c r="C21"/>
      <c r="D21"/>
      <c r="E21"/>
      <c r="F21"/>
      <c r="G21"/>
      <c r="H21"/>
    </row>
    <row r="22" spans="1:8" x14ac:dyDescent="0.3">
      <c r="A22"/>
      <c r="B22"/>
      <c r="C22"/>
      <c r="D22"/>
      <c r="E22"/>
      <c r="F22"/>
      <c r="G22"/>
      <c r="H22"/>
    </row>
    <row r="23" spans="1:8" x14ac:dyDescent="0.3">
      <c r="A23"/>
      <c r="B23"/>
      <c r="C23"/>
      <c r="D23"/>
      <c r="E23"/>
      <c r="F23"/>
      <c r="G23"/>
      <c r="H23"/>
    </row>
    <row r="24" spans="1:8" x14ac:dyDescent="0.3">
      <c r="A24"/>
      <c r="B24"/>
      <c r="C24"/>
      <c r="D24"/>
      <c r="E24"/>
      <c r="F24"/>
      <c r="G24"/>
      <c r="H24"/>
    </row>
    <row r="25" spans="1:8" x14ac:dyDescent="0.3">
      <c r="A25"/>
      <c r="B25"/>
      <c r="C25"/>
      <c r="D25"/>
      <c r="E25"/>
      <c r="F25"/>
      <c r="G25"/>
      <c r="H25"/>
    </row>
    <row r="26" spans="1:8" x14ac:dyDescent="0.3">
      <c r="A26"/>
      <c r="B26"/>
      <c r="C26"/>
      <c r="D26"/>
      <c r="E26"/>
      <c r="F26"/>
      <c r="G26"/>
      <c r="H26"/>
    </row>
    <row r="27" spans="1:8" x14ac:dyDescent="0.3">
      <c r="A27"/>
      <c r="B27"/>
      <c r="C27"/>
      <c r="D27"/>
      <c r="E27"/>
      <c r="F27"/>
      <c r="G27"/>
      <c r="H27"/>
    </row>
    <row r="28" spans="1:8" x14ac:dyDescent="0.3">
      <c r="A28"/>
      <c r="B28"/>
      <c r="C28"/>
      <c r="D28"/>
      <c r="E28"/>
      <c r="F28"/>
      <c r="G28"/>
      <c r="H28"/>
    </row>
    <row r="29" spans="1:8" x14ac:dyDescent="0.3">
      <c r="A29"/>
      <c r="B29"/>
      <c r="C29"/>
      <c r="D29"/>
      <c r="E29"/>
      <c r="F29"/>
      <c r="G29"/>
      <c r="H29"/>
    </row>
    <row r="30" spans="1:8" x14ac:dyDescent="0.3">
      <c r="A30"/>
      <c r="B30"/>
      <c r="C30"/>
      <c r="D30"/>
      <c r="E30"/>
      <c r="F30"/>
      <c r="G30"/>
      <c r="H30"/>
    </row>
    <row r="31" spans="1:8" x14ac:dyDescent="0.3">
      <c r="A31"/>
      <c r="B31"/>
      <c r="C31"/>
      <c r="D31"/>
      <c r="E31"/>
      <c r="F31"/>
      <c r="G31"/>
      <c r="H31"/>
    </row>
    <row r="32" spans="1:8" x14ac:dyDescent="0.3">
      <c r="A32"/>
      <c r="B32"/>
      <c r="C32"/>
      <c r="D32"/>
      <c r="E32"/>
      <c r="F32"/>
      <c r="G32"/>
      <c r="H32"/>
    </row>
    <row r="33" spans="1:8" x14ac:dyDescent="0.3">
      <c r="A33"/>
      <c r="B33"/>
      <c r="C33"/>
      <c r="D33"/>
      <c r="E33"/>
      <c r="F33"/>
      <c r="G33"/>
      <c r="H33"/>
    </row>
    <row r="34" spans="1:8" x14ac:dyDescent="0.3">
      <c r="A34"/>
      <c r="B34"/>
      <c r="C34"/>
      <c r="D34"/>
      <c r="E34"/>
      <c r="F34"/>
      <c r="G34"/>
      <c r="H34"/>
    </row>
    <row r="35" spans="1:8" x14ac:dyDescent="0.3">
      <c r="A35"/>
      <c r="B35"/>
      <c r="C35"/>
      <c r="D35"/>
      <c r="E35"/>
      <c r="F35"/>
      <c r="G35"/>
      <c r="H35"/>
    </row>
    <row r="36" spans="1:8" x14ac:dyDescent="0.3">
      <c r="A36"/>
      <c r="B36"/>
      <c r="C36"/>
      <c r="D36"/>
      <c r="E36"/>
      <c r="F36"/>
      <c r="G36"/>
      <c r="H36"/>
    </row>
    <row r="37" spans="1:8" x14ac:dyDescent="0.3">
      <c r="A37"/>
      <c r="B37"/>
      <c r="C37"/>
      <c r="D37"/>
      <c r="E37"/>
      <c r="F37"/>
      <c r="G37"/>
      <c r="H37"/>
    </row>
    <row r="38" spans="1:8" x14ac:dyDescent="0.3">
      <c r="A38"/>
      <c r="B38"/>
      <c r="C38"/>
      <c r="D38"/>
      <c r="E38"/>
      <c r="F38"/>
      <c r="G38"/>
      <c r="H38"/>
    </row>
    <row r="39" spans="1:8" x14ac:dyDescent="0.3">
      <c r="A39"/>
      <c r="B39"/>
      <c r="C39"/>
      <c r="D39"/>
      <c r="E39"/>
      <c r="F39"/>
      <c r="G39"/>
      <c r="H39"/>
    </row>
    <row r="40" spans="1:8" x14ac:dyDescent="0.3">
      <c r="A40"/>
      <c r="B40"/>
      <c r="C40"/>
      <c r="D40"/>
      <c r="E40"/>
      <c r="F40"/>
      <c r="G40"/>
      <c r="H40"/>
    </row>
    <row r="41" spans="1:8" x14ac:dyDescent="0.3">
      <c r="A41"/>
      <c r="B41"/>
      <c r="C41"/>
      <c r="D41"/>
      <c r="E41"/>
      <c r="F41"/>
      <c r="G41"/>
      <c r="H41"/>
    </row>
    <row r="42" spans="1:8" x14ac:dyDescent="0.3">
      <c r="A42"/>
      <c r="B42"/>
      <c r="C42"/>
      <c r="D42"/>
      <c r="E42"/>
      <c r="F42"/>
      <c r="G42"/>
      <c r="H42"/>
    </row>
    <row r="43" spans="1:8" x14ac:dyDescent="0.3">
      <c r="A43"/>
      <c r="B43"/>
      <c r="C43"/>
      <c r="D43"/>
      <c r="E43"/>
      <c r="F43"/>
      <c r="G43"/>
      <c r="H43"/>
    </row>
    <row r="44" spans="1:8" x14ac:dyDescent="0.3">
      <c r="A44"/>
      <c r="B44"/>
      <c r="C44"/>
      <c r="D44"/>
      <c r="E44"/>
      <c r="F44"/>
      <c r="G44"/>
      <c r="H44"/>
    </row>
    <row r="45" spans="1:8" x14ac:dyDescent="0.3">
      <c r="A45"/>
      <c r="B45"/>
      <c r="C45"/>
      <c r="D45"/>
      <c r="E45"/>
      <c r="F45"/>
      <c r="G45"/>
      <c r="H45"/>
    </row>
    <row r="46" spans="1:8" x14ac:dyDescent="0.3">
      <c r="A46"/>
      <c r="B46"/>
      <c r="C46"/>
      <c r="D46"/>
      <c r="E46"/>
      <c r="F46"/>
      <c r="G46"/>
      <c r="H46"/>
    </row>
    <row r="47" spans="1:8" x14ac:dyDescent="0.3">
      <c r="A47"/>
      <c r="B47"/>
      <c r="C47"/>
      <c r="D47"/>
      <c r="E47"/>
      <c r="F47"/>
      <c r="G47"/>
      <c r="H47"/>
    </row>
    <row r="48" spans="1:8" x14ac:dyDescent="0.3">
      <c r="A48"/>
      <c r="B48"/>
      <c r="C48"/>
      <c r="D48"/>
      <c r="E48"/>
      <c r="F48"/>
      <c r="G48"/>
      <c r="H48"/>
    </row>
  </sheetData>
  <mergeCells count="12">
    <mergeCell ref="B15:D15"/>
    <mergeCell ref="A2:D2"/>
    <mergeCell ref="B4:D4"/>
    <mergeCell ref="B5:D5"/>
    <mergeCell ref="B6:D6"/>
    <mergeCell ref="B7:D7"/>
    <mergeCell ref="B8:D8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23" sqref="C23"/>
    </sheetView>
  </sheetViews>
  <sheetFormatPr defaultColWidth="9.109375" defaultRowHeight="14.4" x14ac:dyDescent="0.3"/>
  <cols>
    <col min="1" max="1" width="4.109375" style="9" bestFit="1" customWidth="1"/>
    <col min="2" max="2" width="52.44140625" style="8" customWidth="1"/>
    <col min="3" max="3" width="80.88671875" style="8" customWidth="1"/>
    <col min="4" max="4" width="12" style="8" bestFit="1" customWidth="1"/>
    <col min="5" max="5" width="16" style="8" bestFit="1" customWidth="1"/>
    <col min="6" max="16384" width="9.109375" style="8"/>
  </cols>
  <sheetData>
    <row r="1" spans="1:5" x14ac:dyDescent="0.3">
      <c r="A1" s="7" t="s">
        <v>23</v>
      </c>
      <c r="B1" s="7" t="s">
        <v>24</v>
      </c>
      <c r="C1" s="7" t="s">
        <v>25</v>
      </c>
      <c r="D1" s="6" t="s">
        <v>26</v>
      </c>
      <c r="E1" s="6" t="s">
        <v>27</v>
      </c>
    </row>
    <row r="2" spans="1:5" x14ac:dyDescent="0.3">
      <c r="A2" s="9">
        <v>1</v>
      </c>
      <c r="B2" s="22" t="s">
        <v>34</v>
      </c>
      <c r="C2" s="16" t="s">
        <v>62</v>
      </c>
      <c r="D2" s="9" t="s">
        <v>28</v>
      </c>
      <c r="E2" s="9" t="s">
        <v>29</v>
      </c>
    </row>
    <row r="3" spans="1:5" x14ac:dyDescent="0.3">
      <c r="A3" s="9">
        <v>2</v>
      </c>
      <c r="B3" s="21" t="s">
        <v>35</v>
      </c>
      <c r="C3" s="16" t="s">
        <v>82</v>
      </c>
      <c r="D3" s="9" t="s">
        <v>30</v>
      </c>
      <c r="E3" s="9" t="s">
        <v>29</v>
      </c>
    </row>
    <row r="4" spans="1:5" x14ac:dyDescent="0.3">
      <c r="A4" s="9">
        <v>3</v>
      </c>
      <c r="B4" s="21" t="s">
        <v>65</v>
      </c>
      <c r="C4" s="16" t="s">
        <v>83</v>
      </c>
      <c r="D4" s="9" t="s">
        <v>30</v>
      </c>
      <c r="E4" s="9" t="s">
        <v>29</v>
      </c>
    </row>
    <row r="5" spans="1:5" x14ac:dyDescent="0.3">
      <c r="A5" s="9">
        <v>4</v>
      </c>
      <c r="B5" s="14" t="s">
        <v>64</v>
      </c>
      <c r="C5" s="46" t="s">
        <v>84</v>
      </c>
      <c r="D5" s="50" t="s">
        <v>30</v>
      </c>
      <c r="E5" s="50" t="s">
        <v>29</v>
      </c>
    </row>
    <row r="6" spans="1:5" ht="28.8" x14ac:dyDescent="0.3">
      <c r="A6" s="9">
        <v>5</v>
      </c>
      <c r="B6" s="35" t="s">
        <v>69</v>
      </c>
      <c r="C6" s="17" t="s">
        <v>85</v>
      </c>
      <c r="D6" s="50" t="s">
        <v>30</v>
      </c>
      <c r="E6" s="50" t="s">
        <v>29</v>
      </c>
    </row>
    <row r="7" spans="1:5" x14ac:dyDescent="0.3">
      <c r="A7" s="9">
        <v>6</v>
      </c>
      <c r="B7" s="14" t="s">
        <v>70</v>
      </c>
      <c r="C7" s="17" t="s">
        <v>86</v>
      </c>
      <c r="D7" s="9" t="s">
        <v>30</v>
      </c>
      <c r="E7" s="9" t="s">
        <v>29</v>
      </c>
    </row>
    <row r="8" spans="1:5" x14ac:dyDescent="0.3">
      <c r="A8" s="9">
        <v>7</v>
      </c>
      <c r="B8" s="14" t="s">
        <v>67</v>
      </c>
      <c r="C8" s="16" t="s">
        <v>87</v>
      </c>
      <c r="D8" s="9" t="s">
        <v>30</v>
      </c>
      <c r="E8" s="9" t="s">
        <v>29</v>
      </c>
    </row>
    <row r="9" spans="1:5" x14ac:dyDescent="0.3">
      <c r="A9" s="9">
        <v>8</v>
      </c>
      <c r="B9" s="35" t="s">
        <v>72</v>
      </c>
      <c r="C9" s="17" t="s">
        <v>88</v>
      </c>
      <c r="D9" s="9" t="s">
        <v>30</v>
      </c>
      <c r="E9" s="9" t="s">
        <v>29</v>
      </c>
    </row>
    <row r="10" spans="1:5" x14ac:dyDescent="0.3">
      <c r="A10" s="9">
        <v>9</v>
      </c>
      <c r="B10" s="14" t="s">
        <v>71</v>
      </c>
      <c r="C10" s="17" t="s">
        <v>89</v>
      </c>
      <c r="D10" s="9" t="s">
        <v>30</v>
      </c>
      <c r="E10" s="9" t="s">
        <v>29</v>
      </c>
    </row>
    <row r="11" spans="1:5" x14ac:dyDescent="0.3">
      <c r="A11" s="9">
        <v>10</v>
      </c>
      <c r="B11" s="9" t="s">
        <v>75</v>
      </c>
      <c r="C11" s="47" t="s">
        <v>95</v>
      </c>
      <c r="D11" s="9" t="s">
        <v>30</v>
      </c>
      <c r="E11" s="9" t="s">
        <v>29</v>
      </c>
    </row>
    <row r="12" spans="1:5" x14ac:dyDescent="0.3">
      <c r="A12" s="9">
        <v>11</v>
      </c>
      <c r="B12" s="35" t="s">
        <v>76</v>
      </c>
      <c r="C12" s="47" t="s">
        <v>91</v>
      </c>
      <c r="D12" s="9" t="s">
        <v>30</v>
      </c>
      <c r="E12" s="9" t="s">
        <v>29</v>
      </c>
    </row>
    <row r="13" spans="1:5" x14ac:dyDescent="0.3">
      <c r="A13" s="9">
        <v>12</v>
      </c>
      <c r="B13" s="11" t="s">
        <v>78</v>
      </c>
      <c r="C13" s="17" t="s">
        <v>90</v>
      </c>
      <c r="D13" s="9" t="s">
        <v>30</v>
      </c>
      <c r="E13" s="9" t="s">
        <v>29</v>
      </c>
    </row>
    <row r="14" spans="1:5" x14ac:dyDescent="0.3">
      <c r="A14" s="9">
        <v>14</v>
      </c>
      <c r="B14" s="35" t="s">
        <v>100</v>
      </c>
      <c r="C14" s="47" t="s">
        <v>56</v>
      </c>
      <c r="D14" s="9" t="s">
        <v>30</v>
      </c>
      <c r="E14" s="9" t="s">
        <v>29</v>
      </c>
    </row>
    <row r="15" spans="1:5" x14ac:dyDescent="0.3">
      <c r="B15" s="38" t="s">
        <v>51</v>
      </c>
      <c r="C15" s="8" t="s">
        <v>92</v>
      </c>
      <c r="D15" s="9" t="s">
        <v>30</v>
      </c>
      <c r="E15" s="9" t="s">
        <v>29</v>
      </c>
    </row>
    <row r="16" spans="1:5" x14ac:dyDescent="0.3">
      <c r="A16" s="21"/>
      <c r="B16" s="37" t="s">
        <v>58</v>
      </c>
      <c r="C16" s="8" t="s">
        <v>93</v>
      </c>
      <c r="D16" s="9" t="s">
        <v>30</v>
      </c>
      <c r="E16" s="9" t="s">
        <v>29</v>
      </c>
    </row>
    <row r="17" spans="1:5" x14ac:dyDescent="0.3">
      <c r="A17" s="21"/>
      <c r="B17" t="s">
        <v>94</v>
      </c>
      <c r="C17" s="8" t="s">
        <v>96</v>
      </c>
      <c r="D17" s="9" t="s">
        <v>30</v>
      </c>
      <c r="E17" s="9" t="s">
        <v>29</v>
      </c>
    </row>
    <row r="18" spans="1:5" x14ac:dyDescent="0.3">
      <c r="A18" s="21"/>
      <c r="B18"/>
      <c r="C18"/>
    </row>
    <row r="19" spans="1:5" x14ac:dyDescent="0.3">
      <c r="A19" s="21"/>
      <c r="B19"/>
      <c r="C19"/>
    </row>
    <row r="20" spans="1:5" x14ac:dyDescent="0.3">
      <c r="A20" s="21"/>
      <c r="B20"/>
      <c r="C20"/>
    </row>
    <row r="21" spans="1:5" x14ac:dyDescent="0.3">
      <c r="A21" s="21"/>
      <c r="B21"/>
      <c r="C21"/>
    </row>
    <row r="22" spans="1:5" x14ac:dyDescent="0.3">
      <c r="A22" s="21"/>
      <c r="B22"/>
      <c r="C22"/>
    </row>
    <row r="23" spans="1:5" x14ac:dyDescent="0.3">
      <c r="A23" s="21"/>
      <c r="B23"/>
      <c r="C23"/>
    </row>
    <row r="24" spans="1:5" x14ac:dyDescent="0.3">
      <c r="A24" s="21"/>
      <c r="B24"/>
      <c r="C24"/>
    </row>
    <row r="25" spans="1:5" x14ac:dyDescent="0.3">
      <c r="A25" s="21"/>
      <c r="B25"/>
      <c r="C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14" sqref="E14"/>
    </sheetView>
  </sheetViews>
  <sheetFormatPr defaultRowHeight="14.4" x14ac:dyDescent="0.3"/>
  <cols>
    <col min="1" max="1" width="22" customWidth="1"/>
    <col min="2" max="2" width="16.88671875" customWidth="1"/>
    <col min="3" max="3" width="13.33203125" customWidth="1"/>
  </cols>
  <sheetData>
    <row r="1" spans="1:3" x14ac:dyDescent="0.3">
      <c r="A1" s="10" t="s">
        <v>34</v>
      </c>
      <c r="B1" s="10" t="s">
        <v>35</v>
      </c>
      <c r="C1" s="10" t="s">
        <v>68</v>
      </c>
    </row>
    <row r="2" spans="1:3" x14ac:dyDescent="0.3">
      <c r="A2" s="10" t="s">
        <v>31</v>
      </c>
      <c r="B2" s="10">
        <v>3000</v>
      </c>
      <c r="C2" s="10"/>
    </row>
    <row r="3" spans="1:3" x14ac:dyDescent="0.3">
      <c r="A3" s="10" t="s">
        <v>32</v>
      </c>
      <c r="B3" s="10">
        <v>2200</v>
      </c>
      <c r="C3" s="10"/>
    </row>
    <row r="4" spans="1:3" x14ac:dyDescent="0.3">
      <c r="A4" s="10" t="s">
        <v>36</v>
      </c>
      <c r="B4" s="10">
        <v>7200</v>
      </c>
      <c r="C4" s="10"/>
    </row>
    <row r="5" spans="1:3" x14ac:dyDescent="0.3">
      <c r="A5" s="10" t="s">
        <v>37</v>
      </c>
      <c r="B5" s="10">
        <v>3300</v>
      </c>
      <c r="C5" s="10"/>
    </row>
    <row r="6" spans="1:3" x14ac:dyDescent="0.3">
      <c r="A6" s="10" t="s">
        <v>33</v>
      </c>
      <c r="B6" s="10">
        <f>SUM(B2:B5)</f>
        <v>15700</v>
      </c>
      <c r="C6" s="10">
        <v>131452</v>
      </c>
    </row>
    <row r="7" spans="1:3" x14ac:dyDescent="0.3">
      <c r="A7" s="10" t="s">
        <v>38</v>
      </c>
      <c r="B7" s="97">
        <v>374569</v>
      </c>
      <c r="C7" s="97"/>
    </row>
    <row r="9" spans="1:3" x14ac:dyDescent="0.3">
      <c r="A9" s="12" t="s">
        <v>39</v>
      </c>
    </row>
  </sheetData>
  <mergeCells count="1">
    <mergeCell ref="B7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P1" workbookViewId="0">
      <selection activeCell="U26" sqref="U26"/>
    </sheetView>
  </sheetViews>
  <sheetFormatPr defaultRowHeight="14.4" x14ac:dyDescent="0.3"/>
  <cols>
    <col min="1" max="1" width="22.88671875" customWidth="1"/>
    <col min="2" max="2" width="27.88671875" customWidth="1"/>
    <col min="3" max="3" width="29.5546875" customWidth="1"/>
    <col min="4" max="4" width="21.33203125" customWidth="1"/>
    <col min="5" max="5" width="20.6640625" customWidth="1"/>
    <col min="6" max="6" width="26" customWidth="1"/>
    <col min="7" max="7" width="24.33203125" bestFit="1" customWidth="1"/>
    <col min="8" max="8" width="17.33203125" customWidth="1"/>
    <col min="9" max="9" width="20.109375" bestFit="1" customWidth="1"/>
    <col min="10" max="10" width="24.33203125" bestFit="1" customWidth="1"/>
    <col min="11" max="11" width="16.44140625" bestFit="1" customWidth="1"/>
    <col min="12" max="12" width="24" customWidth="1"/>
    <col min="13" max="13" width="24.5546875" customWidth="1"/>
    <col min="14" max="14" width="27.6640625" customWidth="1"/>
    <col min="15" max="15" width="23.44140625" customWidth="1"/>
    <col min="16" max="16" width="17.44140625" bestFit="1" customWidth="1"/>
    <col min="17" max="17" width="25.33203125" customWidth="1"/>
    <col min="18" max="18" width="20.6640625" customWidth="1"/>
    <col min="19" max="19" width="17.6640625" customWidth="1"/>
    <col min="20" max="20" width="18.5546875" customWidth="1"/>
    <col min="21" max="21" width="25.33203125" customWidth="1"/>
    <col min="22" max="22" width="15.109375" customWidth="1"/>
    <col min="23" max="23" width="26.33203125" customWidth="1"/>
    <col min="24" max="24" width="21" customWidth="1"/>
  </cols>
  <sheetData>
    <row r="1" spans="1:24" ht="16.5" customHeight="1" thickBot="1" x14ac:dyDescent="0.35">
      <c r="A1" s="102" t="s">
        <v>63</v>
      </c>
      <c r="B1" s="103"/>
      <c r="C1" s="103"/>
      <c r="D1" s="104"/>
      <c r="E1" s="102" t="s">
        <v>65</v>
      </c>
      <c r="F1" s="103"/>
      <c r="G1" s="103"/>
      <c r="H1" s="103"/>
      <c r="I1" s="103"/>
      <c r="J1" s="103"/>
      <c r="K1" s="103"/>
      <c r="L1" s="103"/>
      <c r="M1" s="103"/>
      <c r="N1" s="103"/>
      <c r="O1" s="104"/>
      <c r="P1" s="102" t="s">
        <v>35</v>
      </c>
      <c r="Q1" s="103"/>
      <c r="R1" s="103"/>
      <c r="S1" s="103"/>
      <c r="T1" s="103"/>
      <c r="U1" s="103"/>
      <c r="V1" s="103"/>
      <c r="W1" s="104"/>
    </row>
    <row r="2" spans="1:24" ht="28.8" x14ac:dyDescent="0.3">
      <c r="A2" s="13" t="s">
        <v>34</v>
      </c>
      <c r="B2" s="14" t="s">
        <v>64</v>
      </c>
      <c r="C2" s="14" t="s">
        <v>69</v>
      </c>
      <c r="D2" s="14" t="s">
        <v>70</v>
      </c>
      <c r="E2" s="108" t="s">
        <v>80</v>
      </c>
      <c r="F2" s="109"/>
      <c r="G2" s="110"/>
      <c r="H2" s="108" t="s">
        <v>66</v>
      </c>
      <c r="I2" s="109"/>
      <c r="J2" s="109"/>
      <c r="K2" s="110"/>
      <c r="L2" s="108" t="s">
        <v>81</v>
      </c>
      <c r="M2" s="109"/>
      <c r="N2" s="110"/>
      <c r="O2" s="100" t="s">
        <v>74</v>
      </c>
      <c r="P2" s="108" t="s">
        <v>76</v>
      </c>
      <c r="Q2" s="109"/>
      <c r="R2" s="110"/>
      <c r="S2" s="105" t="s">
        <v>78</v>
      </c>
      <c r="T2" s="106"/>
      <c r="U2" s="106"/>
      <c r="V2" s="107"/>
      <c r="W2" s="100" t="s">
        <v>99</v>
      </c>
      <c r="X2" s="98" t="s">
        <v>94</v>
      </c>
    </row>
    <row r="3" spans="1:24" ht="15" customHeight="1" thickBot="1" x14ac:dyDescent="0.35">
      <c r="E3" s="24" t="s">
        <v>50</v>
      </c>
      <c r="F3" s="25" t="s">
        <v>51</v>
      </c>
      <c r="G3" s="26" t="s">
        <v>58</v>
      </c>
      <c r="H3" s="33" t="s">
        <v>52</v>
      </c>
      <c r="I3" s="34" t="s">
        <v>53</v>
      </c>
      <c r="J3" s="25" t="s">
        <v>51</v>
      </c>
      <c r="K3" s="26" t="s">
        <v>54</v>
      </c>
      <c r="L3" s="33" t="s">
        <v>55</v>
      </c>
      <c r="M3" s="25" t="s">
        <v>51</v>
      </c>
      <c r="N3" s="26" t="s">
        <v>58</v>
      </c>
      <c r="O3" s="101"/>
      <c r="P3" s="24" t="s">
        <v>50</v>
      </c>
      <c r="Q3" s="25" t="s">
        <v>51</v>
      </c>
      <c r="R3" s="26" t="s">
        <v>58</v>
      </c>
      <c r="S3" s="33" t="s">
        <v>52</v>
      </c>
      <c r="T3" s="25" t="s">
        <v>53</v>
      </c>
      <c r="U3" s="25" t="s">
        <v>51</v>
      </c>
      <c r="V3" s="26" t="s">
        <v>54</v>
      </c>
      <c r="W3" s="101"/>
      <c r="X3" s="99"/>
    </row>
    <row r="4" spans="1:24" x14ac:dyDescent="0.3">
      <c r="A4" s="16" t="s">
        <v>40</v>
      </c>
      <c r="B4" s="21">
        <v>0</v>
      </c>
      <c r="C4" s="21">
        <v>0</v>
      </c>
      <c r="D4" s="21">
        <v>42420</v>
      </c>
      <c r="E4" s="27">
        <v>37620</v>
      </c>
      <c r="F4" s="28">
        <v>0.8</v>
      </c>
      <c r="G4" s="29"/>
      <c r="H4" s="27">
        <v>0</v>
      </c>
      <c r="I4" s="34">
        <v>0</v>
      </c>
      <c r="J4" s="34"/>
      <c r="K4" s="29">
        <v>0</v>
      </c>
      <c r="L4" s="27">
        <v>4800</v>
      </c>
      <c r="M4" s="34"/>
      <c r="N4" s="29"/>
      <c r="O4" s="34"/>
      <c r="P4" s="24">
        <v>12500</v>
      </c>
      <c r="Q4" s="36">
        <v>0.82</v>
      </c>
      <c r="R4" s="37">
        <v>10250</v>
      </c>
      <c r="S4" s="24">
        <v>1849331</v>
      </c>
      <c r="T4" s="38"/>
      <c r="U4" s="38"/>
      <c r="V4" s="37"/>
      <c r="W4" s="51"/>
      <c r="X4" s="54"/>
    </row>
    <row r="5" spans="1:24" x14ac:dyDescent="0.3">
      <c r="A5" s="16" t="s">
        <v>31</v>
      </c>
      <c r="B5" s="21">
        <v>5</v>
      </c>
      <c r="C5" s="21">
        <v>113200</v>
      </c>
      <c r="D5" s="21">
        <v>0</v>
      </c>
      <c r="E5" s="27">
        <v>24450</v>
      </c>
      <c r="F5" s="28">
        <v>0.9</v>
      </c>
      <c r="G5" s="29">
        <v>22005</v>
      </c>
      <c r="H5" s="27">
        <v>2000000</v>
      </c>
      <c r="I5" s="34">
        <v>1042250</v>
      </c>
      <c r="J5" s="28">
        <v>0.32</v>
      </c>
      <c r="K5" s="29">
        <v>333520</v>
      </c>
      <c r="L5" s="27">
        <v>28100</v>
      </c>
      <c r="M5" s="28">
        <v>0.8</v>
      </c>
      <c r="N5" s="29">
        <v>22480</v>
      </c>
      <c r="O5" s="34"/>
      <c r="P5" s="24">
        <v>12300</v>
      </c>
      <c r="Q5" s="36">
        <v>0.66</v>
      </c>
      <c r="R5" s="37">
        <v>8118</v>
      </c>
      <c r="S5" s="24">
        <v>26000</v>
      </c>
      <c r="T5" s="38"/>
      <c r="U5" s="38"/>
      <c r="V5" s="37"/>
      <c r="W5" s="52"/>
      <c r="X5" s="52"/>
    </row>
    <row r="6" spans="1:24" x14ac:dyDescent="0.3">
      <c r="A6" s="16" t="s">
        <v>41</v>
      </c>
      <c r="B6" s="21">
        <v>0</v>
      </c>
      <c r="C6" s="21">
        <v>0</v>
      </c>
      <c r="D6" s="21">
        <v>8291</v>
      </c>
      <c r="E6" s="27">
        <v>1641</v>
      </c>
      <c r="F6" s="28">
        <v>0.81</v>
      </c>
      <c r="G6" s="29">
        <v>1329</v>
      </c>
      <c r="H6" s="27">
        <v>250000</v>
      </c>
      <c r="I6" s="34">
        <v>0</v>
      </c>
      <c r="J6" s="34"/>
      <c r="K6" s="29">
        <v>0</v>
      </c>
      <c r="L6" s="27">
        <v>6500</v>
      </c>
      <c r="M6" s="28">
        <v>0.26</v>
      </c>
      <c r="N6" s="29">
        <v>1690</v>
      </c>
      <c r="O6" s="34"/>
      <c r="P6" s="24">
        <v>5000</v>
      </c>
      <c r="Q6" s="36">
        <v>0</v>
      </c>
      <c r="R6" s="37">
        <v>0</v>
      </c>
      <c r="S6" s="24"/>
      <c r="T6" s="38"/>
      <c r="U6" s="38"/>
      <c r="V6" s="37"/>
      <c r="W6" s="52"/>
      <c r="X6" s="52"/>
    </row>
    <row r="7" spans="1:24" x14ac:dyDescent="0.3">
      <c r="A7" s="16" t="s">
        <v>42</v>
      </c>
      <c r="B7" s="21">
        <v>1</v>
      </c>
      <c r="C7" s="21">
        <v>15000</v>
      </c>
      <c r="D7" s="21">
        <v>6400</v>
      </c>
      <c r="E7" s="27">
        <v>12672</v>
      </c>
      <c r="F7" s="28">
        <v>0.65</v>
      </c>
      <c r="G7" s="29">
        <v>8237</v>
      </c>
      <c r="H7" s="27">
        <v>5670000</v>
      </c>
      <c r="I7" s="34">
        <v>0</v>
      </c>
      <c r="J7" s="34"/>
      <c r="K7" s="29">
        <v>0</v>
      </c>
      <c r="L7" s="27">
        <v>9019</v>
      </c>
      <c r="M7" s="28">
        <v>0.2</v>
      </c>
      <c r="N7" s="29">
        <v>1804</v>
      </c>
      <c r="O7" s="34"/>
      <c r="P7" s="24"/>
      <c r="Q7" s="38"/>
      <c r="R7" s="37"/>
      <c r="S7" s="24"/>
      <c r="T7" s="38"/>
      <c r="U7" s="38"/>
      <c r="V7" s="37"/>
      <c r="W7" s="52"/>
      <c r="X7" s="52"/>
    </row>
    <row r="8" spans="1:24" x14ac:dyDescent="0.3">
      <c r="A8" s="16" t="s">
        <v>43</v>
      </c>
      <c r="B8" s="21">
        <v>2</v>
      </c>
      <c r="C8" s="21">
        <v>2000</v>
      </c>
      <c r="D8" s="21">
        <v>6384</v>
      </c>
      <c r="E8" s="27">
        <v>22038</v>
      </c>
      <c r="F8" s="28">
        <v>0.99</v>
      </c>
      <c r="G8" s="29">
        <v>21818</v>
      </c>
      <c r="H8" s="27">
        <v>27500</v>
      </c>
      <c r="I8" s="34">
        <v>5000</v>
      </c>
      <c r="J8" s="28">
        <v>0.05</v>
      </c>
      <c r="K8" s="29">
        <v>250</v>
      </c>
      <c r="L8" s="27">
        <v>11124</v>
      </c>
      <c r="M8" s="28">
        <v>0.55000000000000004</v>
      </c>
      <c r="N8" s="29">
        <v>6118</v>
      </c>
      <c r="O8" s="34"/>
      <c r="P8" s="24"/>
      <c r="Q8" s="38"/>
      <c r="R8" s="37"/>
      <c r="S8" s="24"/>
      <c r="T8" s="38"/>
      <c r="U8" s="38"/>
      <c r="V8" s="37"/>
      <c r="W8" s="52"/>
      <c r="X8" s="52"/>
    </row>
    <row r="9" spans="1:24" x14ac:dyDescent="0.3">
      <c r="A9" s="16" t="s">
        <v>45</v>
      </c>
      <c r="B9" s="21">
        <v>0</v>
      </c>
      <c r="C9" s="21">
        <v>0</v>
      </c>
      <c r="D9" s="21">
        <v>22510</v>
      </c>
      <c r="E9" s="27">
        <v>9049</v>
      </c>
      <c r="F9" s="28">
        <v>0.6</v>
      </c>
      <c r="G9" s="29">
        <v>5429</v>
      </c>
      <c r="H9" s="27">
        <v>1000000</v>
      </c>
      <c r="I9" s="34">
        <v>3000</v>
      </c>
      <c r="J9" s="28">
        <v>0.9</v>
      </c>
      <c r="K9" s="29">
        <v>2700</v>
      </c>
      <c r="L9" s="27">
        <v>12937</v>
      </c>
      <c r="M9" s="28">
        <v>0.92</v>
      </c>
      <c r="N9" s="29">
        <v>11902</v>
      </c>
      <c r="O9" s="34"/>
      <c r="P9" s="24">
        <v>1300</v>
      </c>
      <c r="Q9" s="36">
        <v>1</v>
      </c>
      <c r="R9" s="37">
        <v>1300</v>
      </c>
      <c r="S9" s="24"/>
      <c r="T9" s="38"/>
      <c r="U9" s="38"/>
      <c r="V9" s="37"/>
      <c r="W9" s="52"/>
      <c r="X9" s="52"/>
    </row>
    <row r="10" spans="1:24" x14ac:dyDescent="0.3">
      <c r="A10" s="16" t="s">
        <v>44</v>
      </c>
      <c r="B10" s="21">
        <v>1</v>
      </c>
      <c r="C10" s="21">
        <v>15000</v>
      </c>
      <c r="D10" s="21">
        <v>3945</v>
      </c>
      <c r="E10" s="27">
        <v>19251</v>
      </c>
      <c r="F10" s="28">
        <v>0.2</v>
      </c>
      <c r="G10" s="29">
        <v>3850</v>
      </c>
      <c r="H10" s="27">
        <v>65450</v>
      </c>
      <c r="I10" s="34">
        <v>0</v>
      </c>
      <c r="J10" s="34"/>
      <c r="K10" s="29">
        <v>0</v>
      </c>
      <c r="L10" s="27">
        <v>10949</v>
      </c>
      <c r="M10" s="28">
        <v>0.56000000000000005</v>
      </c>
      <c r="N10" s="29">
        <v>6131</v>
      </c>
      <c r="O10" s="34"/>
      <c r="P10" s="24">
        <v>10000</v>
      </c>
      <c r="Q10" s="36">
        <v>0.98</v>
      </c>
      <c r="R10" s="37">
        <v>9800</v>
      </c>
      <c r="S10" s="24"/>
      <c r="T10" s="38"/>
      <c r="U10" s="38"/>
      <c r="V10" s="37"/>
      <c r="W10" s="52"/>
      <c r="X10" s="52"/>
    </row>
    <row r="11" spans="1:24" x14ac:dyDescent="0.3">
      <c r="A11" s="16" t="s">
        <v>46</v>
      </c>
      <c r="B11" s="21">
        <v>1</v>
      </c>
      <c r="C11" s="21">
        <v>95260</v>
      </c>
      <c r="D11" s="21">
        <v>0</v>
      </c>
      <c r="E11" s="27">
        <v>16952</v>
      </c>
      <c r="F11" s="28">
        <v>0.2</v>
      </c>
      <c r="G11" s="29">
        <v>3390</v>
      </c>
      <c r="H11" s="27">
        <v>2405000</v>
      </c>
      <c r="I11" s="34">
        <v>27500</v>
      </c>
      <c r="J11" s="28">
        <v>0.02</v>
      </c>
      <c r="K11" s="29">
        <v>550</v>
      </c>
      <c r="L11" s="27">
        <v>15085</v>
      </c>
      <c r="M11" s="28">
        <v>0.2</v>
      </c>
      <c r="N11" s="29">
        <v>3017</v>
      </c>
      <c r="O11" s="34"/>
      <c r="P11" s="24"/>
      <c r="Q11" s="38"/>
      <c r="R11" s="37"/>
      <c r="S11" s="24"/>
      <c r="T11" s="38"/>
      <c r="U11" s="38"/>
      <c r="V11" s="37"/>
      <c r="W11" s="52"/>
      <c r="X11" s="52"/>
    </row>
    <row r="12" spans="1:24" x14ac:dyDescent="0.3">
      <c r="A12" s="16" t="s">
        <v>47</v>
      </c>
      <c r="B12" s="21">
        <v>1</v>
      </c>
      <c r="C12" s="21">
        <v>16800</v>
      </c>
      <c r="D12" s="21">
        <v>2000</v>
      </c>
      <c r="E12" s="27">
        <v>30044</v>
      </c>
      <c r="F12" s="28">
        <v>0.28000000000000003</v>
      </c>
      <c r="G12" s="29">
        <v>8412</v>
      </c>
      <c r="H12" s="27">
        <v>1150000</v>
      </c>
      <c r="I12" s="34">
        <v>100000</v>
      </c>
      <c r="J12" s="28">
        <v>0.05</v>
      </c>
      <c r="K12" s="29">
        <v>5000</v>
      </c>
      <c r="L12" s="27">
        <v>8066</v>
      </c>
      <c r="M12" s="28">
        <v>0.41</v>
      </c>
      <c r="N12" s="29">
        <v>3307</v>
      </c>
      <c r="O12" s="34"/>
      <c r="P12" s="24"/>
      <c r="Q12" s="38"/>
      <c r="R12" s="37"/>
      <c r="S12" s="24"/>
      <c r="T12" s="38"/>
      <c r="U12" s="38"/>
      <c r="V12" s="37"/>
      <c r="W12" s="52"/>
      <c r="X12" s="52"/>
    </row>
    <row r="13" spans="1:24" x14ac:dyDescent="0.3">
      <c r="A13" s="16" t="s">
        <v>48</v>
      </c>
      <c r="B13" s="21">
        <v>0</v>
      </c>
      <c r="C13" s="21">
        <v>0</v>
      </c>
      <c r="D13" s="21">
        <v>3300</v>
      </c>
      <c r="E13" s="27">
        <v>14253</v>
      </c>
      <c r="F13" s="28">
        <v>0.59</v>
      </c>
      <c r="G13" s="29">
        <v>8409</v>
      </c>
      <c r="H13" s="27">
        <v>95000</v>
      </c>
      <c r="I13" s="34">
        <v>0</v>
      </c>
      <c r="J13" s="34"/>
      <c r="K13" s="29">
        <v>0</v>
      </c>
      <c r="L13" s="27">
        <v>8879</v>
      </c>
      <c r="M13" s="28">
        <v>0.65</v>
      </c>
      <c r="N13" s="29">
        <v>5771</v>
      </c>
      <c r="O13" s="34"/>
      <c r="P13" s="24"/>
      <c r="Q13" s="38"/>
      <c r="R13" s="37"/>
      <c r="S13" s="24"/>
      <c r="T13" s="38"/>
      <c r="U13" s="38"/>
      <c r="V13" s="37"/>
      <c r="W13" s="52"/>
      <c r="X13" s="52"/>
    </row>
    <row r="14" spans="1:24" x14ac:dyDescent="0.3">
      <c r="A14" s="16" t="s">
        <v>49</v>
      </c>
      <c r="B14" s="21">
        <v>0</v>
      </c>
      <c r="C14" s="21">
        <v>0</v>
      </c>
      <c r="D14" s="21">
        <v>17720</v>
      </c>
      <c r="E14" s="27">
        <v>20148</v>
      </c>
      <c r="F14" s="28">
        <v>0.96</v>
      </c>
      <c r="G14" s="29">
        <v>19342</v>
      </c>
      <c r="H14" s="27">
        <v>5000</v>
      </c>
      <c r="I14" s="34">
        <v>0</v>
      </c>
      <c r="J14" s="34"/>
      <c r="K14" s="29">
        <v>0</v>
      </c>
      <c r="L14" s="27">
        <v>5208</v>
      </c>
      <c r="M14" s="28">
        <v>0.62</v>
      </c>
      <c r="N14" s="29">
        <v>3329</v>
      </c>
      <c r="O14" s="34"/>
      <c r="P14" s="24">
        <v>26800</v>
      </c>
      <c r="Q14" s="36">
        <v>0.8</v>
      </c>
      <c r="R14" s="37">
        <v>21440</v>
      </c>
      <c r="S14" s="24"/>
      <c r="T14" s="38">
        <v>1511331</v>
      </c>
      <c r="U14" s="39">
        <v>0.1555</v>
      </c>
      <c r="V14" s="37">
        <v>235000</v>
      </c>
      <c r="W14" s="52"/>
      <c r="X14" s="52"/>
    </row>
    <row r="15" spans="1:24" ht="15" thickBot="1" x14ac:dyDescent="0.35">
      <c r="A15" s="16" t="s">
        <v>33</v>
      </c>
      <c r="B15" s="21">
        <f>SUM(B4:B14)</f>
        <v>11</v>
      </c>
      <c r="C15" s="21">
        <f>SUM(C4:C14)</f>
        <v>257260</v>
      </c>
      <c r="D15" s="21">
        <f>SUM(D4:D14)</f>
        <v>112970</v>
      </c>
      <c r="E15" s="30">
        <f>SUM(E4:E14)</f>
        <v>208118</v>
      </c>
      <c r="F15" s="31"/>
      <c r="G15" s="32">
        <f>SUM(G5:G14)</f>
        <v>102221</v>
      </c>
      <c r="H15" s="30">
        <f>SUM(H4:H14)</f>
        <v>12667950</v>
      </c>
      <c r="I15" s="31">
        <f>SUM(I4:I14)</f>
        <v>1177750</v>
      </c>
      <c r="J15" s="31"/>
      <c r="K15" s="32">
        <f>SUM(K4:K14)</f>
        <v>342020</v>
      </c>
      <c r="L15" s="30">
        <f>SUM(L4:L14)</f>
        <v>120667</v>
      </c>
      <c r="M15" s="31"/>
      <c r="N15" s="32">
        <f>SUM(N5:N14)</f>
        <v>65549</v>
      </c>
      <c r="O15" s="31">
        <f>SUM(N15,K15,G15)</f>
        <v>509790</v>
      </c>
      <c r="P15" s="40">
        <f>SUM(P4:P14)</f>
        <v>67900</v>
      </c>
      <c r="Q15" s="41"/>
      <c r="R15" s="42">
        <f>SUM(R4:R14)</f>
        <v>50908</v>
      </c>
      <c r="S15" s="40">
        <f>SUM(S4:S14)</f>
        <v>1875331</v>
      </c>
      <c r="T15" s="41">
        <v>1511331</v>
      </c>
      <c r="U15" s="41"/>
      <c r="V15" s="42">
        <v>235000</v>
      </c>
      <c r="W15" s="53">
        <v>285900</v>
      </c>
      <c r="X15" s="53">
        <v>825686</v>
      </c>
    </row>
    <row r="16" spans="1:24" x14ac:dyDescent="0.3">
      <c r="A16" s="12" t="s">
        <v>60</v>
      </c>
    </row>
    <row r="20" spans="1:11" x14ac:dyDescent="0.3">
      <c r="A20" s="16"/>
      <c r="B20" s="15"/>
      <c r="C20" s="18"/>
      <c r="D20" s="15"/>
      <c r="E20" s="15"/>
      <c r="F20" s="15"/>
      <c r="G20" s="15"/>
      <c r="H20" s="15"/>
      <c r="I20" s="15"/>
      <c r="J20" s="15"/>
      <c r="K20" s="15"/>
    </row>
    <row r="21" spans="1:11" x14ac:dyDescent="0.3">
      <c r="A21" s="16"/>
      <c r="B21" s="13"/>
      <c r="C21" s="18"/>
      <c r="D21" s="13"/>
      <c r="E21" s="13"/>
      <c r="F21" s="13"/>
      <c r="G21" s="18"/>
      <c r="H21" s="13"/>
      <c r="I21" s="13"/>
      <c r="J21" s="18"/>
      <c r="K21" s="13"/>
    </row>
    <row r="22" spans="1:11" x14ac:dyDescent="0.3">
      <c r="A22" s="16"/>
      <c r="B22" s="13"/>
      <c r="C22" s="18"/>
      <c r="D22" s="13"/>
      <c r="E22" s="13"/>
      <c r="F22" s="13"/>
      <c r="G22" s="13"/>
      <c r="H22" s="13"/>
      <c r="I22" s="13"/>
      <c r="J22" s="18"/>
      <c r="K22" s="13"/>
    </row>
    <row r="23" spans="1:11" x14ac:dyDescent="0.3">
      <c r="A23" s="16"/>
      <c r="B23" s="13"/>
      <c r="C23" s="18"/>
      <c r="D23" s="13"/>
      <c r="E23" s="13"/>
      <c r="F23" s="13"/>
      <c r="G23" s="13"/>
      <c r="H23" s="13"/>
      <c r="I23" s="13"/>
      <c r="J23" s="18"/>
      <c r="K23" s="13"/>
    </row>
    <row r="24" spans="1:11" x14ac:dyDescent="0.3">
      <c r="A24" s="16"/>
      <c r="B24" s="13"/>
      <c r="C24" s="18"/>
      <c r="D24" s="13"/>
      <c r="E24" s="13"/>
      <c r="F24" s="13"/>
      <c r="G24" s="18"/>
      <c r="H24" s="13"/>
      <c r="I24" s="13"/>
      <c r="J24" s="18"/>
      <c r="K24" s="13"/>
    </row>
    <row r="25" spans="1:11" x14ac:dyDescent="0.3">
      <c r="A25" s="16"/>
      <c r="B25" s="13"/>
      <c r="C25" s="18"/>
      <c r="D25" s="13"/>
      <c r="E25" s="13"/>
      <c r="F25" s="13"/>
      <c r="G25" s="18"/>
      <c r="H25" s="13"/>
      <c r="I25" s="13"/>
      <c r="J25" s="18"/>
      <c r="K25" s="13"/>
    </row>
    <row r="26" spans="1:11" x14ac:dyDescent="0.3">
      <c r="A26" s="16"/>
      <c r="B26" s="13"/>
      <c r="C26" s="18"/>
      <c r="D26" s="13"/>
      <c r="E26" s="13"/>
      <c r="F26" s="13"/>
      <c r="G26" s="13"/>
      <c r="H26" s="13"/>
      <c r="I26" s="13"/>
      <c r="J26" s="18"/>
      <c r="K26" s="13"/>
    </row>
    <row r="27" spans="1:11" x14ac:dyDescent="0.3">
      <c r="A27" s="16"/>
      <c r="B27" s="13"/>
      <c r="C27" s="18"/>
      <c r="D27" s="13"/>
      <c r="E27" s="13"/>
      <c r="F27" s="13"/>
      <c r="G27" s="18"/>
      <c r="H27" s="13"/>
      <c r="I27" s="13"/>
      <c r="J27" s="18"/>
      <c r="K27" s="13"/>
    </row>
    <row r="28" spans="1:11" x14ac:dyDescent="0.3">
      <c r="A28" s="16"/>
      <c r="B28" s="13"/>
      <c r="C28" s="18"/>
      <c r="D28" s="13"/>
      <c r="E28" s="13"/>
      <c r="F28" s="13"/>
      <c r="G28" s="18"/>
      <c r="H28" s="13"/>
      <c r="I28" s="13"/>
      <c r="J28" s="18"/>
      <c r="K28" s="13"/>
    </row>
    <row r="29" spans="1:11" x14ac:dyDescent="0.3">
      <c r="A29" s="16"/>
      <c r="B29" s="13"/>
      <c r="C29" s="18"/>
      <c r="D29" s="13"/>
      <c r="E29" s="13"/>
      <c r="F29" s="13"/>
      <c r="G29" s="13"/>
      <c r="H29" s="13"/>
      <c r="I29" s="13"/>
      <c r="J29" s="18"/>
      <c r="K29" s="13"/>
    </row>
    <row r="30" spans="1:11" x14ac:dyDescent="0.3">
      <c r="A30" s="16"/>
      <c r="B30" s="13"/>
      <c r="C30" s="18"/>
      <c r="D30" s="13"/>
      <c r="E30" s="13"/>
      <c r="F30" s="13"/>
      <c r="G30" s="13"/>
      <c r="H30" s="13"/>
      <c r="I30" s="13"/>
      <c r="J30" s="18"/>
      <c r="K30" s="13"/>
    </row>
    <row r="31" spans="1:11" x14ac:dyDescent="0.3">
      <c r="A31" s="16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3">
      <c r="A32" s="17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3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3">
      <c r="A34" s="17"/>
      <c r="B34" s="13"/>
      <c r="C34" s="13"/>
      <c r="D34" s="13"/>
      <c r="E34" s="13"/>
      <c r="F34" s="13"/>
      <c r="G34" s="13"/>
      <c r="H34" s="13"/>
      <c r="I34" s="13"/>
      <c r="J34" s="13"/>
      <c r="K34" s="13"/>
    </row>
  </sheetData>
  <mergeCells count="11">
    <mergeCell ref="A1:D1"/>
    <mergeCell ref="E2:G2"/>
    <mergeCell ref="H2:K2"/>
    <mergeCell ref="L2:N2"/>
    <mergeCell ref="P2:R2"/>
    <mergeCell ref="X2:X3"/>
    <mergeCell ref="W2:W3"/>
    <mergeCell ref="P1:W1"/>
    <mergeCell ref="O2:O3"/>
    <mergeCell ref="E1:O1"/>
    <mergeCell ref="S2:V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opLeftCell="N1" workbookViewId="0">
      <selection activeCell="U20" sqref="U20"/>
    </sheetView>
  </sheetViews>
  <sheetFormatPr defaultRowHeight="14.4" x14ac:dyDescent="0.3"/>
  <cols>
    <col min="1" max="1" width="19.44140625" customWidth="1"/>
    <col min="2" max="2" width="27.88671875" customWidth="1"/>
    <col min="3" max="3" width="29.5546875" customWidth="1"/>
    <col min="4" max="4" width="26.88671875" customWidth="1"/>
    <col min="5" max="5" width="17.44140625" bestFit="1" customWidth="1"/>
    <col min="6" max="7" width="24.33203125" bestFit="1" customWidth="1"/>
    <col min="8" max="8" width="15.109375" bestFit="1" customWidth="1"/>
    <col min="9" max="9" width="20.109375" bestFit="1" customWidth="1"/>
    <col min="10" max="10" width="24.33203125" bestFit="1" customWidth="1"/>
    <col min="11" max="11" width="16.44140625" bestFit="1" customWidth="1"/>
    <col min="12" max="12" width="25.109375" customWidth="1"/>
    <col min="13" max="13" width="24.33203125" bestFit="1" customWidth="1"/>
    <col min="14" max="14" width="18.88671875" customWidth="1"/>
    <col min="15" max="15" width="16.44140625" customWidth="1"/>
    <col min="16" max="16" width="17.44140625" bestFit="1" customWidth="1"/>
    <col min="17" max="17" width="24.33203125" bestFit="1" customWidth="1"/>
    <col min="18" max="18" width="17.5546875" bestFit="1" customWidth="1"/>
    <col min="19" max="19" width="15.109375" bestFit="1" customWidth="1"/>
    <col min="20" max="20" width="12.5546875" bestFit="1" customWidth="1"/>
    <col min="21" max="21" width="24.33203125" bestFit="1" customWidth="1"/>
    <col min="22" max="22" width="13.5546875" bestFit="1" customWidth="1"/>
    <col min="23" max="23" width="17.6640625" customWidth="1"/>
    <col min="24" max="24" width="21" customWidth="1"/>
  </cols>
  <sheetData>
    <row r="1" spans="1:24" ht="15" thickBot="1" x14ac:dyDescent="0.35">
      <c r="A1" s="102" t="s">
        <v>73</v>
      </c>
      <c r="B1" s="103"/>
      <c r="C1" s="103"/>
      <c r="D1" s="104"/>
      <c r="E1" s="112" t="s">
        <v>68</v>
      </c>
      <c r="F1" s="112"/>
      <c r="G1" s="112"/>
      <c r="H1" s="112"/>
      <c r="I1" s="112"/>
      <c r="J1" s="112"/>
      <c r="K1" s="112"/>
      <c r="L1" s="112"/>
      <c r="M1" s="112"/>
      <c r="N1" s="112"/>
      <c r="O1" s="23"/>
      <c r="P1" s="102" t="s">
        <v>35</v>
      </c>
      <c r="Q1" s="103"/>
      <c r="R1" s="103"/>
      <c r="S1" s="103"/>
      <c r="T1" s="103"/>
      <c r="U1" s="103"/>
      <c r="V1" s="103"/>
      <c r="W1" s="104"/>
    </row>
    <row r="2" spans="1:24" ht="45" customHeight="1" x14ac:dyDescent="0.3">
      <c r="A2" s="111" t="s">
        <v>34</v>
      </c>
      <c r="B2" s="14" t="s">
        <v>64</v>
      </c>
      <c r="C2" s="14" t="s">
        <v>69</v>
      </c>
      <c r="D2" s="14" t="s">
        <v>70</v>
      </c>
      <c r="E2" s="108" t="s">
        <v>80</v>
      </c>
      <c r="F2" s="109"/>
      <c r="G2" s="110"/>
      <c r="H2" s="108" t="s">
        <v>66</v>
      </c>
      <c r="I2" s="109"/>
      <c r="J2" s="109"/>
      <c r="K2" s="110"/>
      <c r="L2" s="108" t="s">
        <v>81</v>
      </c>
      <c r="M2" s="109"/>
      <c r="N2" s="110"/>
      <c r="O2" s="98" t="s">
        <v>75</v>
      </c>
      <c r="P2" s="108" t="s">
        <v>77</v>
      </c>
      <c r="Q2" s="109"/>
      <c r="R2" s="110"/>
      <c r="S2" s="108" t="s">
        <v>79</v>
      </c>
      <c r="T2" s="109"/>
      <c r="U2" s="109"/>
      <c r="V2" s="110"/>
      <c r="W2" s="98" t="s">
        <v>99</v>
      </c>
      <c r="X2" s="98" t="s">
        <v>94</v>
      </c>
    </row>
    <row r="3" spans="1:24" ht="15" thickBot="1" x14ac:dyDescent="0.35">
      <c r="A3" s="111"/>
      <c r="B3" s="14"/>
      <c r="C3" s="14"/>
      <c r="D3" s="14"/>
      <c r="E3" s="27" t="s">
        <v>50</v>
      </c>
      <c r="F3" s="34" t="s">
        <v>51</v>
      </c>
      <c r="G3" s="29" t="s">
        <v>58</v>
      </c>
      <c r="H3" s="27" t="s">
        <v>52</v>
      </c>
      <c r="I3" s="34" t="s">
        <v>53</v>
      </c>
      <c r="J3" s="34" t="s">
        <v>51</v>
      </c>
      <c r="K3" s="29" t="s">
        <v>54</v>
      </c>
      <c r="L3" s="27" t="s">
        <v>55</v>
      </c>
      <c r="M3" s="34" t="s">
        <v>51</v>
      </c>
      <c r="N3" s="29" t="s">
        <v>58</v>
      </c>
      <c r="O3" s="99"/>
      <c r="P3" s="27" t="s">
        <v>50</v>
      </c>
      <c r="Q3" s="34" t="s">
        <v>51</v>
      </c>
      <c r="R3" s="29" t="s">
        <v>58</v>
      </c>
      <c r="S3" s="27" t="s">
        <v>52</v>
      </c>
      <c r="T3" s="34" t="s">
        <v>53</v>
      </c>
      <c r="U3" s="34" t="s">
        <v>51</v>
      </c>
      <c r="V3" s="29" t="s">
        <v>54</v>
      </c>
      <c r="W3" s="99"/>
      <c r="X3" s="99"/>
    </row>
    <row r="4" spans="1:24" x14ac:dyDescent="0.3">
      <c r="A4" s="27" t="s">
        <v>40</v>
      </c>
      <c r="B4" s="34">
        <v>1</v>
      </c>
      <c r="C4" s="34">
        <v>96000</v>
      </c>
      <c r="D4" s="34">
        <v>32600</v>
      </c>
      <c r="E4" s="27">
        <v>1400</v>
      </c>
      <c r="F4" s="43">
        <v>0.54</v>
      </c>
      <c r="G4" s="29">
        <v>756</v>
      </c>
      <c r="H4" s="27">
        <v>3000000</v>
      </c>
      <c r="I4" s="34">
        <v>1000000</v>
      </c>
      <c r="J4" s="19">
        <v>1E-3</v>
      </c>
      <c r="K4" s="29">
        <v>1000</v>
      </c>
      <c r="L4" s="27">
        <v>31355</v>
      </c>
      <c r="M4" s="43">
        <v>0.9</v>
      </c>
      <c r="N4" s="29">
        <v>28220</v>
      </c>
      <c r="O4" s="29"/>
      <c r="P4" s="27">
        <v>3000</v>
      </c>
      <c r="Q4" s="28">
        <v>0</v>
      </c>
      <c r="R4" s="29">
        <v>0</v>
      </c>
      <c r="S4" s="27">
        <v>2207987</v>
      </c>
      <c r="T4" s="34" t="s">
        <v>59</v>
      </c>
      <c r="U4" s="34" t="s">
        <v>59</v>
      </c>
      <c r="V4" s="29" t="s">
        <v>59</v>
      </c>
      <c r="W4" s="29"/>
      <c r="X4" s="54"/>
    </row>
    <row r="5" spans="1:24" x14ac:dyDescent="0.3">
      <c r="A5" s="27" t="s">
        <v>31</v>
      </c>
      <c r="B5" s="34">
        <v>3</v>
      </c>
      <c r="C5" s="34">
        <v>101550</v>
      </c>
      <c r="D5" s="34">
        <v>200</v>
      </c>
      <c r="E5" s="27">
        <v>34034</v>
      </c>
      <c r="F5" s="43">
        <v>0.72</v>
      </c>
      <c r="G5" s="29">
        <v>24504</v>
      </c>
      <c r="H5" s="27">
        <v>2410500</v>
      </c>
      <c r="I5" s="34">
        <v>1108000</v>
      </c>
      <c r="J5" s="20">
        <v>0.15</v>
      </c>
      <c r="K5" s="29">
        <v>166200</v>
      </c>
      <c r="L5" s="27">
        <v>24891</v>
      </c>
      <c r="M5" s="43">
        <v>0.91</v>
      </c>
      <c r="N5" s="29">
        <v>22651</v>
      </c>
      <c r="O5" s="29"/>
      <c r="P5" s="27">
        <v>3000</v>
      </c>
      <c r="Q5" s="28">
        <v>0.63</v>
      </c>
      <c r="R5" s="29">
        <v>1890</v>
      </c>
      <c r="S5" s="27" t="s">
        <v>59</v>
      </c>
      <c r="T5" s="34">
        <v>36800</v>
      </c>
      <c r="U5" s="28">
        <v>0.15</v>
      </c>
      <c r="V5" s="29">
        <v>5520</v>
      </c>
      <c r="W5" s="29"/>
      <c r="X5" s="52"/>
    </row>
    <row r="6" spans="1:24" x14ac:dyDescent="0.3">
      <c r="A6" s="27" t="s">
        <v>41</v>
      </c>
      <c r="B6" s="34" t="s">
        <v>59</v>
      </c>
      <c r="C6" s="34" t="s">
        <v>59</v>
      </c>
      <c r="D6" s="34">
        <v>30000</v>
      </c>
      <c r="E6" s="27">
        <v>11243</v>
      </c>
      <c r="F6" s="43">
        <v>1</v>
      </c>
      <c r="G6" s="29">
        <v>11243</v>
      </c>
      <c r="H6" s="27">
        <v>3200000</v>
      </c>
      <c r="I6" s="34">
        <v>1176180</v>
      </c>
      <c r="J6" s="20">
        <v>0.08</v>
      </c>
      <c r="K6" s="29">
        <v>94094</v>
      </c>
      <c r="L6" s="27">
        <v>19000</v>
      </c>
      <c r="M6" s="43">
        <v>0.81</v>
      </c>
      <c r="N6" s="29">
        <v>15390</v>
      </c>
      <c r="O6" s="29"/>
      <c r="P6" s="27"/>
      <c r="Q6" s="34"/>
      <c r="R6" s="29"/>
      <c r="S6" s="27"/>
      <c r="T6" s="34"/>
      <c r="U6" s="34"/>
      <c r="V6" s="29"/>
      <c r="W6" s="29"/>
      <c r="X6" s="52"/>
    </row>
    <row r="7" spans="1:24" x14ac:dyDescent="0.3">
      <c r="A7" s="27" t="s">
        <v>42</v>
      </c>
      <c r="B7" s="34">
        <v>1</v>
      </c>
      <c r="C7" s="34">
        <v>48000</v>
      </c>
      <c r="D7" s="34">
        <v>500</v>
      </c>
      <c r="E7" s="27">
        <v>9352</v>
      </c>
      <c r="F7" s="43">
        <v>0.9</v>
      </c>
      <c r="G7" s="29">
        <v>8417</v>
      </c>
      <c r="H7" s="27">
        <v>629830</v>
      </c>
      <c r="I7" s="34">
        <v>991694</v>
      </c>
      <c r="J7" s="20">
        <v>0.01</v>
      </c>
      <c r="K7" s="29">
        <v>9917</v>
      </c>
      <c r="L7" s="27">
        <v>18072</v>
      </c>
      <c r="M7" s="43">
        <v>0.86</v>
      </c>
      <c r="N7" s="29">
        <v>15542</v>
      </c>
      <c r="O7" s="29"/>
      <c r="P7" s="27"/>
      <c r="Q7" s="34"/>
      <c r="R7" s="29"/>
      <c r="S7" s="27"/>
      <c r="T7" s="34"/>
      <c r="U7" s="34"/>
      <c r="V7" s="29"/>
      <c r="W7" s="29"/>
      <c r="X7" s="52"/>
    </row>
    <row r="8" spans="1:24" x14ac:dyDescent="0.3">
      <c r="A8" s="27" t="s">
        <v>43</v>
      </c>
      <c r="B8" s="34">
        <v>2</v>
      </c>
      <c r="C8" s="34">
        <v>9593</v>
      </c>
      <c r="D8" s="34">
        <v>12332</v>
      </c>
      <c r="E8" s="27">
        <v>10535</v>
      </c>
      <c r="F8" s="43">
        <v>0.65</v>
      </c>
      <c r="G8" s="29">
        <v>6848</v>
      </c>
      <c r="H8" s="27">
        <v>4165450</v>
      </c>
      <c r="I8" s="34">
        <v>1023100</v>
      </c>
      <c r="J8" s="19">
        <v>5.0000000000000001E-3</v>
      </c>
      <c r="K8" s="29">
        <v>10231</v>
      </c>
      <c r="L8" s="27">
        <v>22505</v>
      </c>
      <c r="M8" s="43">
        <v>0.63</v>
      </c>
      <c r="N8" s="29">
        <v>14178</v>
      </c>
      <c r="O8" s="29"/>
      <c r="P8" s="27">
        <v>50000</v>
      </c>
      <c r="Q8" s="28">
        <v>1</v>
      </c>
      <c r="R8" s="29">
        <v>50000</v>
      </c>
      <c r="S8" s="27" t="s">
        <v>59</v>
      </c>
      <c r="T8" s="34">
        <v>600000</v>
      </c>
      <c r="U8" s="28">
        <v>0.14000000000000001</v>
      </c>
      <c r="V8" s="29">
        <v>84000</v>
      </c>
      <c r="W8" s="29"/>
      <c r="X8" s="52"/>
    </row>
    <row r="9" spans="1:24" x14ac:dyDescent="0.3">
      <c r="A9" s="27" t="s">
        <v>45</v>
      </c>
      <c r="B9" s="34">
        <v>1</v>
      </c>
      <c r="C9" s="34">
        <v>4000</v>
      </c>
      <c r="D9" s="34">
        <v>3500</v>
      </c>
      <c r="E9" s="27">
        <v>8100</v>
      </c>
      <c r="F9" s="43">
        <v>0.9</v>
      </c>
      <c r="G9" s="29">
        <v>7290</v>
      </c>
      <c r="H9" s="27">
        <v>3100000</v>
      </c>
      <c r="I9" s="34">
        <v>266000</v>
      </c>
      <c r="J9" s="20">
        <v>0.12</v>
      </c>
      <c r="K9" s="29">
        <v>31920</v>
      </c>
      <c r="L9" s="27">
        <v>15940</v>
      </c>
      <c r="M9" s="43">
        <v>0.8</v>
      </c>
      <c r="N9" s="29">
        <v>12752</v>
      </c>
      <c r="O9" s="29"/>
      <c r="P9" s="27"/>
      <c r="Q9" s="34"/>
      <c r="R9" s="29"/>
      <c r="S9" s="27"/>
      <c r="T9" s="34"/>
      <c r="U9" s="34"/>
      <c r="V9" s="29"/>
      <c r="W9" s="29"/>
      <c r="X9" s="52"/>
    </row>
    <row r="10" spans="1:24" x14ac:dyDescent="0.3">
      <c r="A10" s="27" t="s">
        <v>44</v>
      </c>
      <c r="B10" s="34">
        <v>1</v>
      </c>
      <c r="C10" s="34">
        <v>6283</v>
      </c>
      <c r="D10" s="34">
        <v>4500</v>
      </c>
      <c r="E10" s="27">
        <v>6866</v>
      </c>
      <c r="F10" s="43">
        <v>0.85</v>
      </c>
      <c r="G10" s="29">
        <v>5836</v>
      </c>
      <c r="H10" s="27">
        <v>4400720</v>
      </c>
      <c r="I10" s="34">
        <v>1460000</v>
      </c>
      <c r="J10" s="19">
        <v>1E-3</v>
      </c>
      <c r="K10" s="29">
        <v>1460</v>
      </c>
      <c r="L10" s="27">
        <v>7552</v>
      </c>
      <c r="M10" s="43">
        <v>0.67</v>
      </c>
      <c r="N10" s="29">
        <v>5060</v>
      </c>
      <c r="O10" s="29"/>
      <c r="P10" s="27">
        <v>3000</v>
      </c>
      <c r="Q10" s="28">
        <v>0.53</v>
      </c>
      <c r="R10" s="29">
        <v>1590</v>
      </c>
      <c r="S10" s="27" t="s">
        <v>59</v>
      </c>
      <c r="T10" s="34">
        <v>100000</v>
      </c>
      <c r="U10" s="28">
        <v>0.9</v>
      </c>
      <c r="V10" s="29">
        <v>90000</v>
      </c>
      <c r="W10" s="29"/>
      <c r="X10" s="52"/>
    </row>
    <row r="11" spans="1:24" x14ac:dyDescent="0.3">
      <c r="A11" s="27" t="s">
        <v>46</v>
      </c>
      <c r="B11" s="34">
        <v>1</v>
      </c>
      <c r="C11" s="34">
        <v>158355</v>
      </c>
      <c r="D11" s="34">
        <v>500</v>
      </c>
      <c r="E11" s="27">
        <v>18100</v>
      </c>
      <c r="F11" s="43">
        <v>0.57999999999999996</v>
      </c>
      <c r="G11" s="29">
        <v>10498</v>
      </c>
      <c r="H11" s="27">
        <v>2000000</v>
      </c>
      <c r="I11" s="34">
        <v>1072010</v>
      </c>
      <c r="J11" s="19">
        <v>1E-3</v>
      </c>
      <c r="K11" s="29">
        <v>1072</v>
      </c>
      <c r="L11" s="27">
        <v>29742</v>
      </c>
      <c r="M11" s="43">
        <v>0.88</v>
      </c>
      <c r="N11" s="29">
        <v>26173</v>
      </c>
      <c r="O11" s="29"/>
      <c r="P11" s="27"/>
      <c r="Q11" s="34"/>
      <c r="R11" s="29"/>
      <c r="S11" s="27"/>
      <c r="T11" s="34"/>
      <c r="U11" s="34"/>
      <c r="V11" s="29"/>
      <c r="W11" s="29"/>
      <c r="X11" s="52"/>
    </row>
    <row r="12" spans="1:24" x14ac:dyDescent="0.3">
      <c r="A12" s="27" t="s">
        <v>47</v>
      </c>
      <c r="B12" s="34">
        <v>1</v>
      </c>
      <c r="C12" s="34">
        <v>23693</v>
      </c>
      <c r="D12" s="34">
        <v>6600</v>
      </c>
      <c r="E12" s="27">
        <v>10431</v>
      </c>
      <c r="F12" s="43">
        <v>0.42</v>
      </c>
      <c r="G12" s="29">
        <v>4381</v>
      </c>
      <c r="H12" s="27">
        <v>1978500</v>
      </c>
      <c r="I12" s="34">
        <v>1036166</v>
      </c>
      <c r="J12" s="20">
        <v>0.01</v>
      </c>
      <c r="K12" s="29">
        <v>10362</v>
      </c>
      <c r="L12" s="27">
        <v>14980</v>
      </c>
      <c r="M12" s="43">
        <v>0.84</v>
      </c>
      <c r="N12" s="29">
        <v>12583</v>
      </c>
      <c r="O12" s="29"/>
      <c r="P12" s="27"/>
      <c r="Q12" s="34"/>
      <c r="R12" s="29"/>
      <c r="S12" s="27"/>
      <c r="T12" s="34"/>
      <c r="U12" s="34"/>
      <c r="V12" s="29"/>
      <c r="W12" s="29"/>
      <c r="X12" s="52"/>
    </row>
    <row r="13" spans="1:24" x14ac:dyDescent="0.3">
      <c r="A13" s="27" t="s">
        <v>48</v>
      </c>
      <c r="B13" s="34">
        <v>1</v>
      </c>
      <c r="C13" s="34">
        <v>3200</v>
      </c>
      <c r="D13" s="34">
        <v>6200</v>
      </c>
      <c r="E13" s="27">
        <v>8495</v>
      </c>
      <c r="F13" s="43">
        <v>0.82</v>
      </c>
      <c r="G13" s="29">
        <v>6966</v>
      </c>
      <c r="H13" s="27">
        <v>396542</v>
      </c>
      <c r="I13" s="34">
        <v>1127676</v>
      </c>
      <c r="J13" s="19">
        <v>3.0000000000000001E-3</v>
      </c>
      <c r="K13" s="29">
        <v>3383</v>
      </c>
      <c r="L13" s="27">
        <v>15911</v>
      </c>
      <c r="M13" s="43">
        <v>0.64</v>
      </c>
      <c r="N13" s="29">
        <v>10183</v>
      </c>
      <c r="O13" s="29"/>
      <c r="P13" s="27"/>
      <c r="Q13" s="34"/>
      <c r="R13" s="29"/>
      <c r="S13" s="27"/>
      <c r="T13" s="34"/>
      <c r="U13" s="34"/>
      <c r="V13" s="29"/>
      <c r="W13" s="29"/>
      <c r="X13" s="52"/>
    </row>
    <row r="14" spans="1:24" x14ac:dyDescent="0.3">
      <c r="A14" s="27" t="s">
        <v>49</v>
      </c>
      <c r="B14" s="34" t="s">
        <v>59</v>
      </c>
      <c r="C14" s="34" t="s">
        <v>59</v>
      </c>
      <c r="D14" s="34">
        <v>19268</v>
      </c>
      <c r="E14" s="27">
        <v>14424</v>
      </c>
      <c r="F14" s="43">
        <v>0.97</v>
      </c>
      <c r="G14" s="29">
        <v>13991</v>
      </c>
      <c r="H14" s="27">
        <v>317000</v>
      </c>
      <c r="I14" s="34">
        <v>1001050</v>
      </c>
      <c r="J14" s="19">
        <v>1E-3</v>
      </c>
      <c r="K14" s="29">
        <v>1001</v>
      </c>
      <c r="L14" s="27">
        <v>19400</v>
      </c>
      <c r="M14" s="43">
        <v>0.83</v>
      </c>
      <c r="N14" s="29">
        <v>16102</v>
      </c>
      <c r="O14" s="29"/>
      <c r="P14" s="27">
        <v>15000</v>
      </c>
      <c r="Q14" s="44">
        <v>0.64500000000000002</v>
      </c>
      <c r="R14" s="29">
        <v>9675</v>
      </c>
      <c r="S14" s="27" t="s">
        <v>59</v>
      </c>
      <c r="T14" s="34">
        <v>1300000</v>
      </c>
      <c r="U14" s="44">
        <v>0.86499999999999999</v>
      </c>
      <c r="V14" s="29">
        <v>1124500</v>
      </c>
      <c r="W14" s="29"/>
      <c r="X14" s="52"/>
    </row>
    <row r="15" spans="1:24" ht="15" thickBot="1" x14ac:dyDescent="0.35">
      <c r="A15" s="30" t="s">
        <v>33</v>
      </c>
      <c r="B15" s="31">
        <f>SUM(B4:B14)</f>
        <v>12</v>
      </c>
      <c r="C15" s="31">
        <f>SUM(C4:C14)</f>
        <v>450674</v>
      </c>
      <c r="D15" s="31">
        <f>SUM(D4:D14)</f>
        <v>116200</v>
      </c>
      <c r="E15" s="30">
        <f>SUM(E4:E14)</f>
        <v>132980</v>
      </c>
      <c r="F15" s="31" t="s">
        <v>59</v>
      </c>
      <c r="G15" s="32">
        <f>SUM(G4:G14)</f>
        <v>100730</v>
      </c>
      <c r="H15" s="30">
        <f>SUM(H4:H14)</f>
        <v>25598542</v>
      </c>
      <c r="I15" s="31">
        <f>SUM(I4:I14)</f>
        <v>11261876</v>
      </c>
      <c r="J15" s="45" t="s">
        <v>59</v>
      </c>
      <c r="K15" s="32">
        <f>SUM(K4:K14)</f>
        <v>330640</v>
      </c>
      <c r="L15" s="30">
        <f>SUM(L4:L14)</f>
        <v>219348</v>
      </c>
      <c r="M15" s="31" t="s">
        <v>59</v>
      </c>
      <c r="N15" s="32">
        <f>SUM(N4:N14)</f>
        <v>178834</v>
      </c>
      <c r="O15" s="32">
        <f>SUM(N15,G15,K15)</f>
        <v>610204</v>
      </c>
      <c r="P15" s="30">
        <f>SUM(P4:P14)</f>
        <v>74000</v>
      </c>
      <c r="Q15" s="31" t="s">
        <v>59</v>
      </c>
      <c r="R15" s="32">
        <f>SUM(R4:R14)</f>
        <v>63155</v>
      </c>
      <c r="S15" s="30">
        <v>2207987</v>
      </c>
      <c r="T15" s="31">
        <f>SUM(T5:T14)</f>
        <v>2036800</v>
      </c>
      <c r="U15" s="31" t="s">
        <v>59</v>
      </c>
      <c r="V15" s="32">
        <f>SUM(V5:V14)</f>
        <v>1304020</v>
      </c>
      <c r="W15" s="32">
        <v>1367175</v>
      </c>
      <c r="X15" s="53">
        <v>1977379</v>
      </c>
    </row>
    <row r="16" spans="1:24" x14ac:dyDescent="0.3">
      <c r="A16" s="12" t="s">
        <v>57</v>
      </c>
    </row>
  </sheetData>
  <mergeCells count="12">
    <mergeCell ref="O2:O3"/>
    <mergeCell ref="A1:D1"/>
    <mergeCell ref="E2:G2"/>
    <mergeCell ref="H2:K2"/>
    <mergeCell ref="A2:A3"/>
    <mergeCell ref="L2:N2"/>
    <mergeCell ref="E1:N1"/>
    <mergeCell ref="X2:X3"/>
    <mergeCell ref="P2:R2"/>
    <mergeCell ref="S2:V2"/>
    <mergeCell ref="P1:W1"/>
    <mergeCell ref="W2:W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X1" sqref="A1:X17"/>
    </sheetView>
  </sheetViews>
  <sheetFormatPr defaultRowHeight="14.4" x14ac:dyDescent="0.3"/>
  <cols>
    <col min="1" max="1" width="18.33203125" customWidth="1"/>
    <col min="2" max="2" width="22.44140625" customWidth="1"/>
    <col min="3" max="3" width="19.109375" customWidth="1"/>
    <col min="4" max="4" width="42.5546875" customWidth="1"/>
    <col min="5" max="5" width="21.44140625" customWidth="1"/>
    <col min="6" max="6" width="24.33203125" customWidth="1"/>
    <col min="7" max="7" width="25.5546875" customWidth="1"/>
    <col min="8" max="8" width="22" customWidth="1"/>
    <col min="9" max="9" width="14.6640625" customWidth="1"/>
    <col min="10" max="10" width="26" customWidth="1"/>
    <col min="11" max="11" width="17.33203125" customWidth="1"/>
    <col min="12" max="12" width="23" customWidth="1"/>
    <col min="13" max="13" width="24.88671875" customWidth="1"/>
    <col min="14" max="14" width="19.88671875" customWidth="1"/>
    <col min="15" max="15" width="11" customWidth="1"/>
    <col min="16" max="16" width="23.109375" customWidth="1"/>
    <col min="17" max="17" width="25.109375" customWidth="1"/>
    <col min="18" max="18" width="19.44140625" customWidth="1"/>
    <col min="19" max="19" width="16.109375" customWidth="1"/>
    <col min="20" max="20" width="14.33203125" customWidth="1"/>
    <col min="21" max="21" width="24" customWidth="1"/>
    <col min="22" max="22" width="16" customWidth="1"/>
    <col min="23" max="23" width="12.88671875" customWidth="1"/>
    <col min="24" max="24" width="12.5546875" customWidth="1"/>
  </cols>
  <sheetData>
    <row r="1" spans="1:24" ht="15" thickBot="1" x14ac:dyDescent="0.35">
      <c r="A1" s="102" t="s">
        <v>73</v>
      </c>
      <c r="B1" s="103"/>
      <c r="C1" s="103"/>
      <c r="D1" s="104"/>
      <c r="E1" s="112" t="s">
        <v>68</v>
      </c>
      <c r="F1" s="112"/>
      <c r="G1" s="112"/>
      <c r="H1" s="112"/>
      <c r="I1" s="112"/>
      <c r="J1" s="112"/>
      <c r="K1" s="112"/>
      <c r="L1" s="112"/>
      <c r="M1" s="112"/>
      <c r="N1" s="112"/>
      <c r="O1" s="49"/>
      <c r="P1" s="102" t="s">
        <v>35</v>
      </c>
      <c r="Q1" s="103"/>
      <c r="R1" s="103"/>
      <c r="S1" s="103"/>
      <c r="T1" s="103"/>
      <c r="U1" s="103"/>
      <c r="V1" s="103"/>
      <c r="W1" s="104"/>
    </row>
    <row r="2" spans="1:24" x14ac:dyDescent="0.3">
      <c r="A2" s="111" t="s">
        <v>34</v>
      </c>
      <c r="B2" s="14" t="s">
        <v>64</v>
      </c>
      <c r="C2" s="14" t="s">
        <v>69</v>
      </c>
      <c r="D2" s="14" t="s">
        <v>70</v>
      </c>
      <c r="E2" s="108" t="s">
        <v>80</v>
      </c>
      <c r="F2" s="109"/>
      <c r="G2" s="110"/>
      <c r="H2" s="108" t="s">
        <v>66</v>
      </c>
      <c r="I2" s="109"/>
      <c r="J2" s="109"/>
      <c r="K2" s="110"/>
      <c r="L2" s="108" t="s">
        <v>81</v>
      </c>
      <c r="M2" s="109"/>
      <c r="N2" s="110"/>
      <c r="O2" s="98" t="s">
        <v>75</v>
      </c>
      <c r="P2" s="108" t="s">
        <v>77</v>
      </c>
      <c r="Q2" s="109"/>
      <c r="R2" s="110"/>
      <c r="S2" s="108" t="s">
        <v>79</v>
      </c>
      <c r="T2" s="109"/>
      <c r="U2" s="109"/>
      <c r="V2" s="110"/>
      <c r="W2" s="98" t="s">
        <v>99</v>
      </c>
      <c r="X2" s="98" t="s">
        <v>94</v>
      </c>
    </row>
    <row r="3" spans="1:24" ht="70.2" customHeight="1" thickBot="1" x14ac:dyDescent="0.35">
      <c r="A3" s="111"/>
      <c r="B3" s="14"/>
      <c r="C3" s="14"/>
      <c r="D3" s="14"/>
      <c r="E3" s="48" t="s">
        <v>50</v>
      </c>
      <c r="F3" s="34" t="s">
        <v>51</v>
      </c>
      <c r="G3" s="29" t="s">
        <v>58</v>
      </c>
      <c r="H3" s="48" t="s">
        <v>52</v>
      </c>
      <c r="I3" s="34" t="s">
        <v>53</v>
      </c>
      <c r="J3" s="34" t="s">
        <v>51</v>
      </c>
      <c r="K3" s="29" t="s">
        <v>54</v>
      </c>
      <c r="L3" s="48" t="s">
        <v>55</v>
      </c>
      <c r="M3" s="34" t="s">
        <v>51</v>
      </c>
      <c r="N3" s="29" t="s">
        <v>58</v>
      </c>
      <c r="O3" s="99"/>
      <c r="P3" s="48" t="s">
        <v>50</v>
      </c>
      <c r="Q3" s="34" t="s">
        <v>51</v>
      </c>
      <c r="R3" s="29" t="s">
        <v>58</v>
      </c>
      <c r="S3" s="48" t="s">
        <v>52</v>
      </c>
      <c r="T3" s="34" t="s">
        <v>53</v>
      </c>
      <c r="U3" s="34" t="s">
        <v>51</v>
      </c>
      <c r="V3" s="29" t="s">
        <v>54</v>
      </c>
      <c r="W3" s="99"/>
      <c r="X3" s="99"/>
    </row>
    <row r="4" spans="1:24" ht="21" x14ac:dyDescent="0.7">
      <c r="A4" s="48" t="s">
        <v>40</v>
      </c>
      <c r="B4" s="57" t="s">
        <v>97</v>
      </c>
      <c r="C4" s="57">
        <v>0</v>
      </c>
      <c r="D4" s="57">
        <v>0</v>
      </c>
      <c r="E4" s="58">
        <v>2000</v>
      </c>
      <c r="F4" s="59">
        <v>0</v>
      </c>
      <c r="G4" s="58">
        <v>0</v>
      </c>
      <c r="H4" s="58">
        <v>0</v>
      </c>
      <c r="I4" s="58">
        <v>2000000</v>
      </c>
      <c r="J4" s="59">
        <v>0</v>
      </c>
      <c r="K4" s="58">
        <v>0</v>
      </c>
      <c r="L4" s="58">
        <v>36000</v>
      </c>
      <c r="M4" s="59">
        <v>0.95</v>
      </c>
      <c r="N4" s="58">
        <v>34200</v>
      </c>
      <c r="O4" s="34"/>
      <c r="P4" s="56">
        <v>0</v>
      </c>
      <c r="Q4" s="56" t="s">
        <v>59</v>
      </c>
      <c r="R4" s="56" t="s">
        <v>59</v>
      </c>
      <c r="S4" s="64">
        <v>1608724</v>
      </c>
      <c r="T4" s="56">
        <v>0</v>
      </c>
      <c r="U4" s="56" t="s">
        <v>59</v>
      </c>
      <c r="V4" s="56" t="s">
        <v>59</v>
      </c>
      <c r="W4" s="65"/>
      <c r="X4" s="67"/>
    </row>
    <row r="5" spans="1:24" ht="21" x14ac:dyDescent="0.7">
      <c r="A5" s="48" t="s">
        <v>31</v>
      </c>
      <c r="B5" s="57">
        <v>3</v>
      </c>
      <c r="C5" s="57">
        <v>80515</v>
      </c>
      <c r="D5" s="57">
        <v>0</v>
      </c>
      <c r="E5" s="58">
        <v>30502</v>
      </c>
      <c r="F5" s="60">
        <v>0.99</v>
      </c>
      <c r="G5" s="58">
        <v>30197</v>
      </c>
      <c r="H5" s="58">
        <v>14844400</v>
      </c>
      <c r="I5" s="58">
        <v>4000000</v>
      </c>
      <c r="J5" s="59">
        <v>0.05</v>
      </c>
      <c r="K5" s="58">
        <v>200000</v>
      </c>
      <c r="L5" s="58">
        <v>30140</v>
      </c>
      <c r="M5" s="59">
        <v>0.92</v>
      </c>
      <c r="N5" s="58">
        <v>27729</v>
      </c>
      <c r="O5" s="34"/>
      <c r="P5" s="56">
        <v>11000</v>
      </c>
      <c r="Q5" s="72">
        <v>0.54</v>
      </c>
      <c r="R5" s="56">
        <v>5940</v>
      </c>
      <c r="S5" s="64">
        <v>60000</v>
      </c>
      <c r="T5" s="56">
        <v>0</v>
      </c>
      <c r="U5" s="56" t="s">
        <v>59</v>
      </c>
      <c r="V5" s="56" t="s">
        <v>59</v>
      </c>
      <c r="W5" s="66"/>
      <c r="X5" s="34"/>
    </row>
    <row r="6" spans="1:24" ht="21" x14ac:dyDescent="0.7">
      <c r="A6" s="48" t="s">
        <v>41</v>
      </c>
      <c r="B6" s="57">
        <v>0</v>
      </c>
      <c r="C6" s="57">
        <v>0</v>
      </c>
      <c r="D6" s="57">
        <v>16000</v>
      </c>
      <c r="E6" s="58">
        <v>10000</v>
      </c>
      <c r="F6" s="59">
        <v>1</v>
      </c>
      <c r="G6" s="58">
        <v>10000</v>
      </c>
      <c r="H6" s="58">
        <v>543000</v>
      </c>
      <c r="I6" s="58">
        <v>2414000</v>
      </c>
      <c r="J6" s="59">
        <v>0</v>
      </c>
      <c r="K6" s="58">
        <v>0</v>
      </c>
      <c r="L6" s="58">
        <v>4193</v>
      </c>
      <c r="M6" s="59">
        <v>0.87</v>
      </c>
      <c r="N6" s="58">
        <v>3648</v>
      </c>
      <c r="O6" s="34"/>
      <c r="P6" s="64">
        <v>11200</v>
      </c>
      <c r="Q6" s="62">
        <v>0.7</v>
      </c>
      <c r="R6" s="64">
        <v>7840</v>
      </c>
      <c r="S6" s="56">
        <v>0</v>
      </c>
      <c r="T6" s="56">
        <v>0</v>
      </c>
      <c r="U6" s="56" t="s">
        <v>59</v>
      </c>
      <c r="V6" s="56" t="s">
        <v>59</v>
      </c>
      <c r="W6" s="66"/>
      <c r="X6" s="34"/>
    </row>
    <row r="7" spans="1:24" ht="20.25" customHeight="1" x14ac:dyDescent="0.3">
      <c r="A7" s="48" t="s">
        <v>42</v>
      </c>
      <c r="B7" s="57">
        <v>1</v>
      </c>
      <c r="C7" s="57">
        <v>37461</v>
      </c>
      <c r="D7" s="57">
        <v>1000</v>
      </c>
      <c r="E7" s="58">
        <v>4749</v>
      </c>
      <c r="F7" s="59">
        <v>0.79</v>
      </c>
      <c r="G7" s="58">
        <v>3752</v>
      </c>
      <c r="H7" s="58">
        <v>75000</v>
      </c>
      <c r="I7" s="58">
        <v>1242095</v>
      </c>
      <c r="J7" s="59">
        <v>0</v>
      </c>
      <c r="K7" s="58">
        <v>1242</v>
      </c>
      <c r="L7" s="58">
        <v>9627</v>
      </c>
      <c r="M7" s="59">
        <v>0.82</v>
      </c>
      <c r="N7" s="58">
        <v>7894</v>
      </c>
      <c r="O7" s="34"/>
      <c r="P7" s="56"/>
      <c r="Q7" s="56"/>
      <c r="R7" s="56"/>
      <c r="S7" s="56"/>
      <c r="T7" s="56"/>
      <c r="U7" s="56" t="s">
        <v>59</v>
      </c>
      <c r="V7" s="56" t="s">
        <v>59</v>
      </c>
      <c r="W7" s="66"/>
      <c r="X7" s="34"/>
    </row>
    <row r="8" spans="1:24" ht="20.25" customHeight="1" x14ac:dyDescent="0.3">
      <c r="A8" s="48" t="s">
        <v>43</v>
      </c>
      <c r="B8" s="57">
        <v>2</v>
      </c>
      <c r="C8" s="57">
        <v>24789</v>
      </c>
      <c r="D8" s="57">
        <v>15954</v>
      </c>
      <c r="E8" s="58">
        <v>15676</v>
      </c>
      <c r="F8" s="59">
        <v>0.84</v>
      </c>
      <c r="G8" s="58">
        <v>13168</v>
      </c>
      <c r="H8" s="58">
        <v>210000</v>
      </c>
      <c r="I8" s="58">
        <v>1266200</v>
      </c>
      <c r="J8" s="59">
        <v>0</v>
      </c>
      <c r="K8" s="58">
        <v>1266</v>
      </c>
      <c r="L8" s="58">
        <v>25067</v>
      </c>
      <c r="M8" s="59">
        <v>0.83</v>
      </c>
      <c r="N8" s="58">
        <v>20806</v>
      </c>
      <c r="O8" s="34"/>
      <c r="P8" s="56"/>
      <c r="Q8" s="56"/>
      <c r="R8" s="56"/>
      <c r="S8" s="56"/>
      <c r="T8" s="56"/>
      <c r="U8" s="56" t="s">
        <v>59</v>
      </c>
      <c r="V8" s="56" t="s">
        <v>59</v>
      </c>
      <c r="W8" s="66"/>
      <c r="X8" s="34"/>
    </row>
    <row r="9" spans="1:24" ht="21" x14ac:dyDescent="0.7">
      <c r="A9" s="48" t="s">
        <v>45</v>
      </c>
      <c r="B9" s="57">
        <v>2</v>
      </c>
      <c r="C9" s="57">
        <v>18000</v>
      </c>
      <c r="D9" s="57">
        <v>34839</v>
      </c>
      <c r="E9" s="58">
        <v>12253</v>
      </c>
      <c r="F9" s="59">
        <v>0.92</v>
      </c>
      <c r="G9" s="58">
        <v>11273</v>
      </c>
      <c r="H9" s="58">
        <v>5070000</v>
      </c>
      <c r="I9" s="58">
        <v>2050000</v>
      </c>
      <c r="J9" s="59">
        <v>0.03</v>
      </c>
      <c r="K9" s="58">
        <v>61500</v>
      </c>
      <c r="L9" s="58">
        <v>6896</v>
      </c>
      <c r="M9" s="59">
        <v>0.85</v>
      </c>
      <c r="N9" s="58">
        <v>5862</v>
      </c>
      <c r="O9" s="34"/>
      <c r="P9" s="63">
        <v>7750</v>
      </c>
      <c r="Q9" s="62">
        <v>0.9</v>
      </c>
      <c r="R9" s="64">
        <v>6975</v>
      </c>
      <c r="S9" s="64">
        <v>2449934</v>
      </c>
      <c r="T9" s="64">
        <v>800000</v>
      </c>
      <c r="U9" s="62">
        <v>0.7</v>
      </c>
      <c r="V9" s="64">
        <v>560000</v>
      </c>
      <c r="W9" s="66"/>
      <c r="X9" s="34"/>
    </row>
    <row r="10" spans="1:24" ht="21" x14ac:dyDescent="0.7">
      <c r="A10" s="48" t="s">
        <v>44</v>
      </c>
      <c r="B10" s="57">
        <v>2</v>
      </c>
      <c r="C10" s="57">
        <v>14000</v>
      </c>
      <c r="D10" s="57">
        <v>5800</v>
      </c>
      <c r="E10" s="58">
        <v>2213</v>
      </c>
      <c r="F10" s="59">
        <v>0.71</v>
      </c>
      <c r="G10" s="58">
        <v>1571</v>
      </c>
      <c r="H10" s="58">
        <v>1949400</v>
      </c>
      <c r="I10" s="58">
        <v>1245620</v>
      </c>
      <c r="J10" s="59">
        <v>0</v>
      </c>
      <c r="K10" s="58">
        <v>0</v>
      </c>
      <c r="L10" s="58">
        <v>7308</v>
      </c>
      <c r="M10" s="59">
        <v>0.68</v>
      </c>
      <c r="N10" s="58">
        <v>4969</v>
      </c>
      <c r="O10" s="34"/>
      <c r="P10" s="64">
        <v>2660</v>
      </c>
      <c r="Q10" s="62">
        <v>0.19</v>
      </c>
      <c r="R10" s="64">
        <v>505.4</v>
      </c>
      <c r="S10" s="56">
        <v>0</v>
      </c>
      <c r="T10" s="56">
        <v>0</v>
      </c>
      <c r="U10" s="56" t="s">
        <v>59</v>
      </c>
      <c r="V10" s="56" t="s">
        <v>59</v>
      </c>
      <c r="W10" s="66"/>
      <c r="X10" s="34"/>
    </row>
    <row r="11" spans="1:24" ht="21" x14ac:dyDescent="0.7">
      <c r="A11" s="48" t="s">
        <v>46</v>
      </c>
      <c r="B11" s="57">
        <v>1</v>
      </c>
      <c r="C11" s="57">
        <v>138305</v>
      </c>
      <c r="D11" s="57">
        <v>0</v>
      </c>
      <c r="E11" s="58">
        <v>12190</v>
      </c>
      <c r="F11" s="59">
        <v>0.75</v>
      </c>
      <c r="G11" s="58">
        <v>9143</v>
      </c>
      <c r="H11" s="58">
        <v>326500</v>
      </c>
      <c r="I11" s="58">
        <v>1288000</v>
      </c>
      <c r="J11" s="59">
        <v>0.01</v>
      </c>
      <c r="K11" s="58">
        <v>6440</v>
      </c>
      <c r="L11" s="58">
        <v>23070</v>
      </c>
      <c r="M11" s="59">
        <v>0.76</v>
      </c>
      <c r="N11" s="58">
        <v>17533</v>
      </c>
      <c r="O11" s="34"/>
      <c r="P11" s="64">
        <v>3000</v>
      </c>
      <c r="Q11" s="62">
        <v>0.9</v>
      </c>
      <c r="R11" s="64">
        <v>2700</v>
      </c>
      <c r="S11" s="56">
        <v>0</v>
      </c>
      <c r="T11" s="56">
        <v>0</v>
      </c>
      <c r="U11" s="56" t="s">
        <v>59</v>
      </c>
      <c r="V11" s="56" t="s">
        <v>59</v>
      </c>
      <c r="W11" s="66"/>
      <c r="X11" s="34"/>
    </row>
    <row r="12" spans="1:24" ht="20.25" customHeight="1" x14ac:dyDescent="0.3">
      <c r="A12" s="48" t="s">
        <v>47</v>
      </c>
      <c r="B12" s="57">
        <v>1</v>
      </c>
      <c r="C12" s="57">
        <v>5052</v>
      </c>
      <c r="D12" s="57">
        <v>6950</v>
      </c>
      <c r="E12" s="58">
        <v>4855</v>
      </c>
      <c r="F12" s="59">
        <v>0.8</v>
      </c>
      <c r="G12" s="58">
        <v>3884</v>
      </c>
      <c r="H12" s="58">
        <v>1073000</v>
      </c>
      <c r="I12" s="58">
        <v>1355742</v>
      </c>
      <c r="J12" s="59">
        <v>0.01</v>
      </c>
      <c r="K12" s="58">
        <v>13557</v>
      </c>
      <c r="L12" s="58">
        <v>6171</v>
      </c>
      <c r="M12" s="59">
        <v>0.89</v>
      </c>
      <c r="N12" s="58">
        <v>5492</v>
      </c>
      <c r="O12" s="34"/>
      <c r="P12" s="56"/>
      <c r="Q12" s="62"/>
      <c r="R12" s="56"/>
      <c r="S12" s="56"/>
      <c r="T12" s="56"/>
      <c r="U12" s="56" t="s">
        <v>59</v>
      </c>
      <c r="V12" s="56" t="s">
        <v>59</v>
      </c>
      <c r="W12" s="66"/>
      <c r="X12" s="34"/>
    </row>
    <row r="13" spans="1:24" ht="21" x14ac:dyDescent="0.3">
      <c r="A13" s="48" t="s">
        <v>48</v>
      </c>
      <c r="B13" s="57">
        <v>1</v>
      </c>
      <c r="C13" s="57">
        <v>13750</v>
      </c>
      <c r="D13" s="57">
        <v>13350</v>
      </c>
      <c r="E13" s="58">
        <v>5837</v>
      </c>
      <c r="F13" s="59">
        <v>0.85</v>
      </c>
      <c r="G13" s="58">
        <v>4961</v>
      </c>
      <c r="H13" s="58">
        <v>110600</v>
      </c>
      <c r="I13" s="58">
        <v>1063594</v>
      </c>
      <c r="J13" s="59">
        <v>0</v>
      </c>
      <c r="K13" s="58">
        <v>1383</v>
      </c>
      <c r="L13" s="58">
        <v>13584</v>
      </c>
      <c r="M13" s="59">
        <v>0.87</v>
      </c>
      <c r="N13" s="58">
        <v>11818</v>
      </c>
      <c r="O13" s="34"/>
      <c r="P13" s="56"/>
      <c r="Q13" s="62"/>
      <c r="R13" s="56"/>
      <c r="S13" s="56"/>
      <c r="T13" s="56"/>
      <c r="U13" s="56" t="s">
        <v>59</v>
      </c>
      <c r="V13" s="56" t="s">
        <v>59</v>
      </c>
      <c r="W13" s="66"/>
      <c r="X13" s="34"/>
    </row>
    <row r="14" spans="1:24" ht="21" x14ac:dyDescent="0.7">
      <c r="A14" s="48" t="s">
        <v>49</v>
      </c>
      <c r="B14" s="57">
        <v>0</v>
      </c>
      <c r="C14" s="57">
        <v>0</v>
      </c>
      <c r="D14" s="57">
        <v>20310</v>
      </c>
      <c r="E14" s="58">
        <v>5570</v>
      </c>
      <c r="F14" s="59">
        <v>0.95</v>
      </c>
      <c r="G14" s="58">
        <v>5292</v>
      </c>
      <c r="H14" s="58">
        <v>490000</v>
      </c>
      <c r="I14" s="58">
        <v>2000000</v>
      </c>
      <c r="J14" s="59">
        <v>0</v>
      </c>
      <c r="K14" s="58">
        <v>0</v>
      </c>
      <c r="L14" s="58">
        <v>12740</v>
      </c>
      <c r="M14" s="59">
        <v>0.85</v>
      </c>
      <c r="N14" s="58">
        <v>10829</v>
      </c>
      <c r="O14" s="34"/>
      <c r="P14" s="64">
        <v>32000</v>
      </c>
      <c r="Q14" s="62">
        <v>0.9</v>
      </c>
      <c r="R14" s="64">
        <v>28800</v>
      </c>
      <c r="S14" s="56">
        <v>0</v>
      </c>
      <c r="T14" s="64">
        <v>3200000</v>
      </c>
      <c r="U14" s="62">
        <v>0.7</v>
      </c>
      <c r="V14" s="64">
        <v>2240000</v>
      </c>
      <c r="W14" s="66"/>
      <c r="X14" s="34"/>
    </row>
    <row r="15" spans="1:24" ht="21.6" thickBot="1" x14ac:dyDescent="0.75">
      <c r="A15" s="30" t="s">
        <v>33</v>
      </c>
      <c r="B15" s="56">
        <v>15</v>
      </c>
      <c r="C15" s="56">
        <v>331872</v>
      </c>
      <c r="D15" s="56">
        <v>114203</v>
      </c>
      <c r="E15" s="56">
        <v>105845</v>
      </c>
      <c r="F15" s="56" t="s">
        <v>59</v>
      </c>
      <c r="G15" s="61">
        <v>93240</v>
      </c>
      <c r="H15" s="56">
        <v>24691900</v>
      </c>
      <c r="I15" s="56">
        <v>19925251</v>
      </c>
      <c r="J15" s="56" t="s">
        <v>59</v>
      </c>
      <c r="K15" s="56">
        <v>285388</v>
      </c>
      <c r="L15" s="56">
        <v>174796</v>
      </c>
      <c r="M15" s="56" t="s">
        <v>59</v>
      </c>
      <c r="N15" s="56">
        <v>150780</v>
      </c>
      <c r="O15" s="31">
        <f>SUM(N15,G15,K15)</f>
        <v>529408</v>
      </c>
      <c r="P15" s="64">
        <v>67610</v>
      </c>
      <c r="Q15" s="56" t="s">
        <v>59</v>
      </c>
      <c r="R15" s="64">
        <v>52760</v>
      </c>
      <c r="S15" s="56">
        <v>4118658</v>
      </c>
      <c r="T15" s="56">
        <v>4000000</v>
      </c>
      <c r="U15" s="56" t="s">
        <v>59</v>
      </c>
      <c r="V15" s="56">
        <v>2800000</v>
      </c>
      <c r="W15" s="69">
        <v>2852760</v>
      </c>
      <c r="X15" s="68">
        <v>3382169</v>
      </c>
    </row>
    <row r="16" spans="1:24" x14ac:dyDescent="0.3">
      <c r="A16" s="12" t="s">
        <v>57</v>
      </c>
    </row>
    <row r="17" spans="1:1" x14ac:dyDescent="0.3">
      <c r="A17" s="55" t="s">
        <v>98</v>
      </c>
    </row>
  </sheetData>
  <mergeCells count="12">
    <mergeCell ref="W2:W3"/>
    <mergeCell ref="X2:X3"/>
    <mergeCell ref="A1:D1"/>
    <mergeCell ref="E1:N1"/>
    <mergeCell ref="P1:W1"/>
    <mergeCell ref="A2:A3"/>
    <mergeCell ref="E2:G2"/>
    <mergeCell ref="H2:K2"/>
    <mergeCell ref="L2:N2"/>
    <mergeCell ref="O2:O3"/>
    <mergeCell ref="P2:R2"/>
    <mergeCell ref="S2:V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zoomScale="80" zoomScaleNormal="80" workbookViewId="0">
      <selection activeCell="J23" sqref="J23"/>
    </sheetView>
  </sheetViews>
  <sheetFormatPr defaultRowHeight="14.4" x14ac:dyDescent="0.3"/>
  <cols>
    <col min="1" max="1" width="24.44140625" customWidth="1"/>
    <col min="2" max="2" width="21.5546875" customWidth="1"/>
    <col min="3" max="3" width="15.5546875" customWidth="1"/>
    <col min="4" max="4" width="47.44140625" customWidth="1"/>
    <col min="5" max="5" width="22.5546875" customWidth="1"/>
    <col min="6" max="6" width="27.33203125" customWidth="1"/>
    <col min="7" max="7" width="20.5546875" customWidth="1"/>
    <col min="8" max="8" width="19" customWidth="1"/>
    <col min="9" max="9" width="19.5546875" customWidth="1"/>
    <col min="10" max="10" width="25.5546875" customWidth="1"/>
    <col min="11" max="11" width="16" customWidth="1"/>
    <col min="12" max="12" width="22.44140625" customWidth="1"/>
    <col min="13" max="13" width="25.88671875" customWidth="1"/>
    <col min="14" max="14" width="19.44140625" customWidth="1"/>
    <col min="15" max="15" width="19" customWidth="1"/>
    <col min="16" max="16" width="20.88671875" customWidth="1"/>
    <col min="17" max="17" width="26.6640625" customWidth="1"/>
    <col min="18" max="18" width="20" customWidth="1"/>
    <col min="19" max="19" width="19.109375" customWidth="1"/>
    <col min="20" max="20" width="20.33203125" customWidth="1"/>
    <col min="21" max="21" width="25" customWidth="1"/>
    <col min="22" max="22" width="16.5546875" customWidth="1"/>
    <col min="23" max="23" width="18" customWidth="1"/>
    <col min="24" max="24" width="16.6640625" customWidth="1"/>
  </cols>
  <sheetData>
    <row r="1" spans="1:24" ht="15" thickBot="1" x14ac:dyDescent="0.35">
      <c r="A1" s="102" t="s">
        <v>73</v>
      </c>
      <c r="B1" s="103"/>
      <c r="C1" s="103"/>
      <c r="D1" s="104"/>
      <c r="E1" s="102" t="s">
        <v>68</v>
      </c>
      <c r="F1" s="103"/>
      <c r="G1" s="103"/>
      <c r="H1" s="104"/>
      <c r="I1" s="112"/>
      <c r="J1" s="112"/>
      <c r="K1" s="112"/>
      <c r="L1" s="112"/>
      <c r="M1" s="112"/>
      <c r="N1" s="112"/>
      <c r="O1" s="71"/>
      <c r="P1" s="102" t="s">
        <v>35</v>
      </c>
      <c r="Q1" s="103"/>
      <c r="R1" s="103"/>
      <c r="S1" s="103"/>
      <c r="T1" s="103"/>
      <c r="U1" s="103"/>
      <c r="V1" s="103"/>
      <c r="W1" s="104"/>
    </row>
    <row r="2" spans="1:24" ht="28.8" x14ac:dyDescent="0.3">
      <c r="A2" s="111" t="s">
        <v>34</v>
      </c>
      <c r="B2" s="14" t="s">
        <v>64</v>
      </c>
      <c r="C2" s="14" t="s">
        <v>69</v>
      </c>
      <c r="D2" s="14" t="s">
        <v>70</v>
      </c>
      <c r="E2" s="108" t="s">
        <v>80</v>
      </c>
      <c r="F2" s="109"/>
      <c r="G2" s="110"/>
      <c r="H2" s="108" t="s">
        <v>66</v>
      </c>
      <c r="I2" s="109"/>
      <c r="J2" s="109"/>
      <c r="K2" s="110"/>
      <c r="L2" s="108" t="s">
        <v>81</v>
      </c>
      <c r="M2" s="109"/>
      <c r="N2" s="110"/>
      <c r="O2" s="98" t="s">
        <v>75</v>
      </c>
      <c r="P2" s="108" t="s">
        <v>77</v>
      </c>
      <c r="Q2" s="109"/>
      <c r="R2" s="110"/>
      <c r="S2" s="108" t="s">
        <v>79</v>
      </c>
      <c r="T2" s="109"/>
      <c r="U2" s="109"/>
      <c r="V2" s="110"/>
      <c r="W2" s="98" t="s">
        <v>99</v>
      </c>
      <c r="X2" s="98" t="s">
        <v>94</v>
      </c>
    </row>
    <row r="3" spans="1:24" ht="15" thickBot="1" x14ac:dyDescent="0.35">
      <c r="A3" s="111"/>
      <c r="B3" s="14"/>
      <c r="C3" s="14"/>
      <c r="D3" s="14"/>
      <c r="E3" s="70" t="s">
        <v>50</v>
      </c>
      <c r="F3" s="34" t="s">
        <v>51</v>
      </c>
      <c r="G3" s="29" t="s">
        <v>58</v>
      </c>
      <c r="H3" s="74" t="s">
        <v>52</v>
      </c>
      <c r="I3" s="34" t="s">
        <v>53</v>
      </c>
      <c r="J3" s="34" t="s">
        <v>51</v>
      </c>
      <c r="K3" s="29" t="s">
        <v>54</v>
      </c>
      <c r="L3" s="74" t="s">
        <v>55</v>
      </c>
      <c r="M3" s="34" t="s">
        <v>51</v>
      </c>
      <c r="N3" s="29" t="s">
        <v>58</v>
      </c>
      <c r="O3" s="99"/>
      <c r="P3" s="74" t="s">
        <v>50</v>
      </c>
      <c r="Q3" s="34" t="s">
        <v>51</v>
      </c>
      <c r="R3" s="29" t="s">
        <v>58</v>
      </c>
      <c r="S3" s="74" t="s">
        <v>52</v>
      </c>
      <c r="T3" s="34" t="s">
        <v>53</v>
      </c>
      <c r="U3" s="34" t="s">
        <v>51</v>
      </c>
      <c r="V3" s="29" t="s">
        <v>54</v>
      </c>
      <c r="W3" s="99"/>
      <c r="X3" s="99"/>
    </row>
    <row r="4" spans="1:24" ht="21.6" thickBot="1" x14ac:dyDescent="0.35">
      <c r="A4" s="73" t="s">
        <v>40</v>
      </c>
      <c r="B4" s="78" t="s">
        <v>102</v>
      </c>
      <c r="C4" s="57">
        <v>47000</v>
      </c>
      <c r="D4" s="75">
        <v>9000</v>
      </c>
      <c r="E4" s="79">
        <v>10000</v>
      </c>
      <c r="F4" s="81">
        <v>1</v>
      </c>
      <c r="G4" s="79">
        <v>10000</v>
      </c>
      <c r="H4" s="79">
        <v>4000000</v>
      </c>
      <c r="I4" s="79">
        <v>4000000</v>
      </c>
      <c r="J4" s="81">
        <v>0.01</v>
      </c>
      <c r="K4" s="79">
        <v>40000</v>
      </c>
      <c r="L4" s="79">
        <v>14048</v>
      </c>
      <c r="M4" s="81">
        <v>1</v>
      </c>
      <c r="N4" s="79">
        <v>14048</v>
      </c>
      <c r="O4" s="34"/>
      <c r="P4" s="79">
        <v>0</v>
      </c>
      <c r="Q4" s="81"/>
      <c r="R4" s="79"/>
      <c r="S4" s="79">
        <v>2012500</v>
      </c>
      <c r="T4" s="79"/>
      <c r="U4" s="81"/>
      <c r="V4" s="79"/>
      <c r="W4" s="65"/>
      <c r="X4" s="67"/>
    </row>
    <row r="5" spans="1:24" ht="15" customHeight="1" thickBot="1" x14ac:dyDescent="0.35">
      <c r="A5" s="73" t="s">
        <v>31</v>
      </c>
      <c r="B5" s="57">
        <v>4</v>
      </c>
      <c r="C5" s="75">
        <v>89095</v>
      </c>
      <c r="D5" s="76">
        <v>0</v>
      </c>
      <c r="E5" s="80">
        <v>10093</v>
      </c>
      <c r="F5" s="82">
        <v>1</v>
      </c>
      <c r="G5" s="80">
        <v>10093</v>
      </c>
      <c r="H5" s="80">
        <v>72622000</v>
      </c>
      <c r="I5" s="80">
        <v>4000000</v>
      </c>
      <c r="J5" s="82">
        <v>0.04</v>
      </c>
      <c r="K5" s="80">
        <v>160000</v>
      </c>
      <c r="L5" s="80">
        <v>12523</v>
      </c>
      <c r="M5" s="82">
        <v>1</v>
      </c>
      <c r="N5" s="80">
        <v>12523</v>
      </c>
      <c r="O5" s="34"/>
      <c r="P5" s="80">
        <v>2000</v>
      </c>
      <c r="Q5" s="82">
        <v>0.5</v>
      </c>
      <c r="R5" s="80">
        <v>1000</v>
      </c>
      <c r="S5" s="80">
        <v>24133</v>
      </c>
      <c r="T5" s="80"/>
      <c r="U5" s="82"/>
      <c r="V5" s="80"/>
      <c r="W5" s="66"/>
      <c r="X5" s="34"/>
    </row>
    <row r="6" spans="1:24" ht="15" customHeight="1" thickBot="1" x14ac:dyDescent="0.35">
      <c r="A6" s="73" t="s">
        <v>41</v>
      </c>
      <c r="B6" s="57">
        <v>0</v>
      </c>
      <c r="C6" s="76">
        <v>0</v>
      </c>
      <c r="D6" s="76">
        <v>10000</v>
      </c>
      <c r="E6" s="80">
        <v>5000</v>
      </c>
      <c r="F6" s="82">
        <v>0.36</v>
      </c>
      <c r="G6" s="80">
        <v>1800</v>
      </c>
      <c r="H6" s="80">
        <v>2200000</v>
      </c>
      <c r="I6" s="80">
        <v>2200000</v>
      </c>
      <c r="J6" s="82">
        <v>0.01</v>
      </c>
      <c r="K6" s="80">
        <v>22000</v>
      </c>
      <c r="L6" s="80">
        <v>10446</v>
      </c>
      <c r="M6" s="82">
        <v>1</v>
      </c>
      <c r="N6" s="80">
        <v>10446</v>
      </c>
      <c r="O6" s="34"/>
      <c r="P6" s="80"/>
      <c r="Q6" s="82"/>
      <c r="R6" s="80"/>
      <c r="S6" s="80"/>
      <c r="T6" s="80"/>
      <c r="U6" s="82"/>
      <c r="V6" s="80"/>
      <c r="W6" s="66"/>
      <c r="X6" s="34"/>
    </row>
    <row r="7" spans="1:24" ht="15" customHeight="1" thickBot="1" x14ac:dyDescent="0.35">
      <c r="A7" s="73" t="s">
        <v>42</v>
      </c>
      <c r="B7" s="73">
        <v>1</v>
      </c>
      <c r="C7" s="76">
        <v>38789</v>
      </c>
      <c r="D7" s="76">
        <v>0</v>
      </c>
      <c r="E7" s="80">
        <v>5142</v>
      </c>
      <c r="F7" s="82">
        <v>0.96</v>
      </c>
      <c r="G7" s="80">
        <v>4576</v>
      </c>
      <c r="H7" s="80">
        <v>2108425</v>
      </c>
      <c r="I7" s="80">
        <v>2412500</v>
      </c>
      <c r="J7" s="82">
        <v>0.01</v>
      </c>
      <c r="K7" s="80">
        <v>24125</v>
      </c>
      <c r="L7" s="80">
        <v>10441</v>
      </c>
      <c r="M7" s="82">
        <v>0.96</v>
      </c>
      <c r="N7" s="80">
        <v>10023</v>
      </c>
      <c r="O7" s="34"/>
      <c r="P7" s="80"/>
      <c r="Q7" s="82"/>
      <c r="R7" s="80"/>
      <c r="S7" s="80"/>
      <c r="T7" s="80"/>
      <c r="U7" s="82"/>
      <c r="V7" s="80"/>
      <c r="W7" s="66"/>
      <c r="X7" s="34"/>
    </row>
    <row r="8" spans="1:24" ht="15" customHeight="1" thickBot="1" x14ac:dyDescent="0.35">
      <c r="A8" s="73" t="s">
        <v>43</v>
      </c>
      <c r="B8" s="57">
        <v>2</v>
      </c>
      <c r="C8" s="76">
        <v>30679</v>
      </c>
      <c r="D8" s="76">
        <v>0</v>
      </c>
      <c r="E8" s="80">
        <v>5246</v>
      </c>
      <c r="F8" s="82">
        <v>0.89</v>
      </c>
      <c r="G8" s="80">
        <v>5036</v>
      </c>
      <c r="H8" s="80">
        <v>2023000</v>
      </c>
      <c r="I8" s="80">
        <v>2023000</v>
      </c>
      <c r="J8" s="82">
        <v>0.01</v>
      </c>
      <c r="K8" s="80">
        <v>20230</v>
      </c>
      <c r="L8" s="80">
        <v>10432</v>
      </c>
      <c r="M8" s="82">
        <v>0.93</v>
      </c>
      <c r="N8" s="80">
        <v>9702</v>
      </c>
      <c r="O8" s="34"/>
      <c r="P8" s="80"/>
      <c r="Q8" s="82"/>
      <c r="R8" s="80"/>
      <c r="S8" s="80"/>
      <c r="T8" s="80"/>
      <c r="U8" s="82"/>
      <c r="V8" s="80"/>
      <c r="W8" s="66"/>
      <c r="X8" s="34"/>
    </row>
    <row r="9" spans="1:24" ht="15" customHeight="1" thickBot="1" x14ac:dyDescent="0.35">
      <c r="A9" s="73" t="s">
        <v>45</v>
      </c>
      <c r="B9" s="57">
        <v>2</v>
      </c>
      <c r="C9" s="76">
        <v>25000</v>
      </c>
      <c r="D9" s="76">
        <v>14777</v>
      </c>
      <c r="E9" s="80">
        <v>7000</v>
      </c>
      <c r="F9" s="82">
        <v>0.97</v>
      </c>
      <c r="G9" s="80">
        <v>6790</v>
      </c>
      <c r="H9" s="80">
        <v>25520000</v>
      </c>
      <c r="I9" s="80">
        <v>2020000</v>
      </c>
      <c r="J9" s="82">
        <v>0.01</v>
      </c>
      <c r="K9" s="80">
        <v>20200</v>
      </c>
      <c r="L9" s="80">
        <v>13270</v>
      </c>
      <c r="M9" s="82">
        <v>0.89</v>
      </c>
      <c r="N9" s="80">
        <v>11810</v>
      </c>
      <c r="O9" s="34"/>
      <c r="P9" s="80">
        <v>50000</v>
      </c>
      <c r="Q9" s="82">
        <v>0.98</v>
      </c>
      <c r="R9" s="80">
        <v>49000</v>
      </c>
      <c r="S9" s="80">
        <v>0</v>
      </c>
      <c r="T9" s="80"/>
      <c r="U9" s="82"/>
      <c r="V9" s="80"/>
      <c r="W9" s="66"/>
      <c r="X9" s="34"/>
    </row>
    <row r="10" spans="1:24" ht="21.6" thickBot="1" x14ac:dyDescent="0.35">
      <c r="A10" s="73" t="s">
        <v>44</v>
      </c>
      <c r="B10" s="57">
        <v>2</v>
      </c>
      <c r="C10" s="76">
        <v>31914</v>
      </c>
      <c r="D10" s="76">
        <v>0</v>
      </c>
      <c r="E10" s="80">
        <v>5232</v>
      </c>
      <c r="F10" s="82">
        <v>0.87</v>
      </c>
      <c r="G10" s="80">
        <v>4552</v>
      </c>
      <c r="H10" s="80">
        <v>2587800</v>
      </c>
      <c r="I10" s="80">
        <v>2000000</v>
      </c>
      <c r="J10" s="82">
        <v>0.01</v>
      </c>
      <c r="K10" s="80">
        <v>20000</v>
      </c>
      <c r="L10" s="80">
        <v>10050</v>
      </c>
      <c r="M10" s="82">
        <v>0.94</v>
      </c>
      <c r="N10" s="80">
        <v>9447</v>
      </c>
      <c r="O10" s="34"/>
      <c r="P10" s="80"/>
      <c r="Q10" s="82"/>
      <c r="R10" s="80"/>
      <c r="S10" s="80"/>
      <c r="T10" s="80"/>
      <c r="U10" s="82"/>
      <c r="V10" s="80"/>
      <c r="W10" s="66"/>
      <c r="X10" s="34"/>
    </row>
    <row r="11" spans="1:24" ht="21.6" thickBot="1" x14ac:dyDescent="0.35">
      <c r="A11" s="73" t="s">
        <v>46</v>
      </c>
      <c r="B11" s="57">
        <v>1</v>
      </c>
      <c r="C11" s="76">
        <v>103057</v>
      </c>
      <c r="D11" s="76">
        <v>0</v>
      </c>
      <c r="E11" s="80">
        <v>5295</v>
      </c>
      <c r="F11" s="82">
        <v>0.98</v>
      </c>
      <c r="G11" s="80">
        <v>5189</v>
      </c>
      <c r="H11" s="80">
        <v>3941500</v>
      </c>
      <c r="I11" s="80">
        <v>2000000</v>
      </c>
      <c r="J11" s="82">
        <v>0.01</v>
      </c>
      <c r="K11" s="80">
        <v>20000</v>
      </c>
      <c r="L11" s="80">
        <v>24525</v>
      </c>
      <c r="M11" s="82">
        <v>0.86</v>
      </c>
      <c r="N11" s="80">
        <v>21092</v>
      </c>
      <c r="O11" s="34"/>
      <c r="P11" s="80">
        <v>150</v>
      </c>
      <c r="Q11" s="82">
        <v>1</v>
      </c>
      <c r="R11" s="80">
        <v>150</v>
      </c>
      <c r="S11" s="80">
        <v>0</v>
      </c>
      <c r="T11" s="80">
        <v>100000</v>
      </c>
      <c r="U11" s="82">
        <v>0.2</v>
      </c>
      <c r="V11" s="80">
        <v>20000</v>
      </c>
      <c r="W11" s="66"/>
      <c r="X11" s="34"/>
    </row>
    <row r="12" spans="1:24" ht="21.6" thickBot="1" x14ac:dyDescent="0.35">
      <c r="A12" s="73" t="s">
        <v>47</v>
      </c>
      <c r="B12" s="57">
        <v>1</v>
      </c>
      <c r="C12" s="76">
        <v>15658</v>
      </c>
      <c r="D12" s="76">
        <v>0</v>
      </c>
      <c r="E12" s="80">
        <v>6241</v>
      </c>
      <c r="F12" s="82">
        <v>0.81</v>
      </c>
      <c r="G12" s="80">
        <v>5055</v>
      </c>
      <c r="H12" s="80">
        <v>3609000</v>
      </c>
      <c r="I12" s="80">
        <v>2154000</v>
      </c>
      <c r="J12" s="82">
        <v>0.01</v>
      </c>
      <c r="K12" s="80">
        <v>21540</v>
      </c>
      <c r="L12" s="80">
        <v>10075</v>
      </c>
      <c r="M12" s="82">
        <v>0.95</v>
      </c>
      <c r="N12" s="80">
        <v>9571</v>
      </c>
      <c r="O12" s="34"/>
      <c r="P12" s="80"/>
      <c r="Q12" s="82"/>
      <c r="R12" s="80"/>
      <c r="S12" s="80"/>
      <c r="T12" s="80"/>
      <c r="U12" s="82"/>
      <c r="V12" s="80"/>
      <c r="W12" s="66"/>
      <c r="X12" s="34"/>
    </row>
    <row r="13" spans="1:24" ht="21.6" thickBot="1" x14ac:dyDescent="0.35">
      <c r="A13" s="73" t="s">
        <v>48</v>
      </c>
      <c r="B13" s="57">
        <v>1</v>
      </c>
      <c r="C13" s="76">
        <v>45502</v>
      </c>
      <c r="D13" s="76">
        <v>0</v>
      </c>
      <c r="E13" s="80">
        <v>5609</v>
      </c>
      <c r="F13" s="82">
        <v>0.91</v>
      </c>
      <c r="G13" s="80">
        <v>5104</v>
      </c>
      <c r="H13" s="80">
        <v>3976400</v>
      </c>
      <c r="I13" s="80">
        <v>2002400</v>
      </c>
      <c r="J13" s="82">
        <v>0.01</v>
      </c>
      <c r="K13" s="80">
        <v>20024</v>
      </c>
      <c r="L13" s="80">
        <v>10020</v>
      </c>
      <c r="M13" s="82">
        <v>0.97</v>
      </c>
      <c r="N13" s="80">
        <v>9719</v>
      </c>
      <c r="O13" s="34"/>
      <c r="P13" s="80"/>
      <c r="Q13" s="82"/>
      <c r="R13" s="80"/>
      <c r="S13" s="80"/>
      <c r="T13" s="80"/>
      <c r="U13" s="82"/>
      <c r="V13" s="80"/>
      <c r="W13" s="66"/>
      <c r="X13" s="34"/>
    </row>
    <row r="14" spans="1:24" ht="21.6" thickBot="1" x14ac:dyDescent="0.35">
      <c r="A14" s="73" t="s">
        <v>49</v>
      </c>
      <c r="B14" s="57">
        <v>0</v>
      </c>
      <c r="C14" s="76">
        <v>0</v>
      </c>
      <c r="D14" s="76">
        <v>0</v>
      </c>
      <c r="E14" s="80">
        <v>5872</v>
      </c>
      <c r="F14" s="82">
        <v>1</v>
      </c>
      <c r="G14" s="80">
        <v>5872</v>
      </c>
      <c r="H14" s="80">
        <v>2050000</v>
      </c>
      <c r="I14" s="80">
        <v>2000000</v>
      </c>
      <c r="J14" s="82">
        <v>0.01</v>
      </c>
      <c r="K14" s="80">
        <v>20000</v>
      </c>
      <c r="L14" s="80">
        <v>11600</v>
      </c>
      <c r="M14" s="82">
        <v>0.91</v>
      </c>
      <c r="N14" s="80">
        <v>10556</v>
      </c>
      <c r="O14" s="34"/>
      <c r="P14" s="80">
        <v>30000</v>
      </c>
      <c r="Q14" s="82">
        <v>0.5</v>
      </c>
      <c r="R14" s="80">
        <v>15000</v>
      </c>
      <c r="S14" s="80">
        <v>0</v>
      </c>
      <c r="T14" s="80">
        <v>1910500</v>
      </c>
      <c r="U14" s="82">
        <v>0.67</v>
      </c>
      <c r="V14" s="80">
        <v>1280035</v>
      </c>
      <c r="W14" s="66"/>
      <c r="X14" s="34"/>
    </row>
    <row r="15" spans="1:24" ht="15" thickBot="1" x14ac:dyDescent="0.35">
      <c r="A15" s="30" t="s">
        <v>33</v>
      </c>
      <c r="B15" s="56">
        <f>SUM(B4:B14)</f>
        <v>14</v>
      </c>
      <c r="C15" s="56">
        <f>SUM(C4:C14)</f>
        <v>426694</v>
      </c>
      <c r="D15" s="56">
        <f>SUM(D4:D14)</f>
        <v>33777</v>
      </c>
      <c r="E15" s="56">
        <f t="shared" ref="E15" si="0">SUM(E4:E14)</f>
        <v>70730</v>
      </c>
      <c r="F15" s="56"/>
      <c r="G15" s="56">
        <f t="shared" ref="G15:I15" si="1">SUM(G4:G14)</f>
        <v>64067</v>
      </c>
      <c r="H15" s="56">
        <f t="shared" si="1"/>
        <v>124638125</v>
      </c>
      <c r="I15" s="56">
        <f t="shared" si="1"/>
        <v>26811900</v>
      </c>
      <c r="J15" s="56"/>
      <c r="K15" s="56">
        <f>SUM(K4:K14)</f>
        <v>388119</v>
      </c>
      <c r="L15" s="56">
        <f>SUM(L4:L14)</f>
        <v>137430</v>
      </c>
      <c r="M15" s="56"/>
      <c r="N15" s="80">
        <v>128938</v>
      </c>
      <c r="O15" s="31">
        <f>SUM(N15,G15,K15)</f>
        <v>581124</v>
      </c>
      <c r="P15" s="56">
        <f>SUM(P4:P14)</f>
        <v>82150</v>
      </c>
      <c r="Q15" s="56"/>
      <c r="R15" s="80">
        <f>SUM(R4:R14)</f>
        <v>65150</v>
      </c>
      <c r="S15" s="56">
        <f>SUM(S4:S14)</f>
        <v>2036633</v>
      </c>
      <c r="T15" s="56">
        <f>SUM(T4:T14)</f>
        <v>2010500</v>
      </c>
      <c r="U15" s="56"/>
      <c r="V15" s="56">
        <f>SUM(V4:V14)</f>
        <v>1300035</v>
      </c>
      <c r="W15" s="83">
        <v>1365185</v>
      </c>
      <c r="X15" s="84">
        <v>1946309</v>
      </c>
    </row>
    <row r="16" spans="1:24" x14ac:dyDescent="0.3">
      <c r="A16" s="12" t="s">
        <v>57</v>
      </c>
    </row>
    <row r="17" spans="1:3" x14ac:dyDescent="0.3">
      <c r="A17" s="55" t="s">
        <v>98</v>
      </c>
    </row>
    <row r="24" spans="1:3" x14ac:dyDescent="0.3">
      <c r="C24" s="77"/>
    </row>
  </sheetData>
  <mergeCells count="13">
    <mergeCell ref="E1:H1"/>
    <mergeCell ref="I1:N1"/>
    <mergeCell ref="W2:W3"/>
    <mergeCell ref="X2:X3"/>
    <mergeCell ref="A1:D1"/>
    <mergeCell ref="P1:W1"/>
    <mergeCell ref="A2:A3"/>
    <mergeCell ref="E2:G2"/>
    <mergeCell ref="H2:K2"/>
    <mergeCell ref="L2:N2"/>
    <mergeCell ref="O2:O3"/>
    <mergeCell ref="P2:R2"/>
    <mergeCell ref="S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Metadata</vt:lpstr>
      <vt:lpstr>Variables Description</vt:lpstr>
      <vt:lpstr>2021</vt:lpstr>
      <vt:lpstr>2022 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2026-02-24T07:00:00Z</dcterms:modified>
</cp:coreProperties>
</file>